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3"/>
  </bookViews>
  <sheets>
    <sheet name="Тит" sheetId="1" r:id="rId1"/>
    <sheet name="фхд" sheetId="2" r:id="rId2"/>
    <sheet name="доступ 2013" sheetId="3" r:id="rId3"/>
    <sheet name="доступ 2014" sheetId="4" r:id="rId4"/>
    <sheet name="Потреб. Хар-ки" sheetId="5" r:id="rId5"/>
    <sheet name="Инвест программа" sheetId="6" r:id="rId6"/>
    <sheet name="тарифы и надбавки" sheetId="7" r:id="rId7"/>
  </sheets>
  <externalReferences>
    <externalReference r:id="rId10"/>
    <externalReference r:id="rId11"/>
  </externalReferences>
  <definedNames>
    <definedName name="kind_of_activity" localSheetId="6">'[2]TEHSHEET'!$B$19:$B$25</definedName>
    <definedName name="kind_of_activity">'[1]TEHSHEET'!$B$19:$B$25</definedName>
    <definedName name="_xlnm.Print_Area" localSheetId="2">'доступ 2013'!$A$1:$H$13</definedName>
    <definedName name="_xlnm.Print_Area" localSheetId="3">'доступ 2014'!$A$1:$H$13</definedName>
    <definedName name="_xlnm.Print_Area" localSheetId="5">'Инвест программа'!$A$1:$G$44</definedName>
    <definedName name="_xlnm.Print_Area" localSheetId="4">'Потреб. Хар-ки'!$A$1:$H$27</definedName>
    <definedName name="_xlnm.Print_Area" localSheetId="6">'тарифы и надбавки'!$A$1:$M$27</definedName>
    <definedName name="_xlnm.Print_Area" localSheetId="0">'Тит'!$A$1:$N$33</definedName>
  </definedNames>
  <calcPr fullCalcOnLoad="1"/>
</workbook>
</file>

<file path=xl/sharedStrings.xml><?xml version="1.0" encoding="utf-8"?>
<sst xmlns="http://schemas.openxmlformats.org/spreadsheetml/2006/main" count="338" uniqueCount="249">
  <si>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</si>
  <si>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</si>
  <si>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</si>
  <si>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</si>
  <si>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 (производство, передача и сбыт тепловой энергии)</t>
  </si>
  <si>
    <t>x</t>
  </si>
  <si>
    <t>производство (некомбинированная выработка)+передача+сбыт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</si>
  <si>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</si>
  <si>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</si>
  <si>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</si>
  <si>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</si>
  <si>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</si>
  <si>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</si>
  <si>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</si>
  <si>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</si>
  <si>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</t>
  </si>
  <si>
    <t>Стоимость</t>
  </si>
  <si>
    <t>Объем</t>
  </si>
  <si>
    <t>тыс. н. м куб.</t>
  </si>
  <si>
    <t>Стоимость 1й единицы объема</t>
  </si>
  <si>
    <t>Способ приобретения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</si>
  <si>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</si>
  <si>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</si>
  <si>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</si>
  <si>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стоимости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</si>
  <si>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</si>
  <si>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</si>
  <si>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</si>
  <si>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</si>
  <si>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</si>
  <si>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</si>
  <si>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</si>
  <si>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</si>
  <si>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3.7</t>
  </si>
  <si>
    <t>расходы на амортизацию основных производственных средств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</si>
  <si>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</si>
  <si>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</si>
  <si>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</si>
  <si>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</si>
  <si>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</si>
  <si>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</si>
  <si>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</si>
  <si>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</si>
  <si>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</si>
  <si>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</si>
  <si>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</si>
  <si>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</si>
  <si>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</si>
  <si>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</si>
  <si>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</si>
  <si>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прибыь от продажи товаров и услуг по регулируемому виду деятельности</t>
  </si>
  <si>
    <t>5</t>
  </si>
  <si>
    <t>6</t>
  </si>
  <si>
    <t>изменение стоимости основных фондов, в том числе за счет ввода (вывода) их из эксплуатации</t>
  </si>
  <si>
    <t>7</t>
  </si>
  <si>
    <t>установленная тепловая мощность</t>
  </si>
  <si>
    <t>Гкал/ч</t>
  </si>
  <si>
    <t>8</t>
  </si>
  <si>
    <t>присоединенная нагрузка</t>
  </si>
  <si>
    <t>9</t>
  </si>
  <si>
    <t>объем вырабатываемой регулируемой организацией тепловой энергии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</si>
  <si>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</si>
  <si>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</si>
  <si>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</si>
  <si>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</si>
  <si>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</si>
  <si>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</si>
  <si>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</si>
  <si>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</si>
  <si>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</si>
  <si>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12</t>
  </si>
  <si>
    <t>технологические потери тепловой энергии при передаче по тепловым сетям</t>
  </si>
  <si>
    <t>%</t>
  </si>
  <si>
    <t>13</t>
  </si>
  <si>
    <t>14</t>
  </si>
  <si>
    <t>км</t>
  </si>
  <si>
    <t>15</t>
  </si>
  <si>
    <t>16</t>
  </si>
  <si>
    <t>количество теплоэлектростанций</t>
  </si>
  <si>
    <t>ед.</t>
  </si>
  <si>
    <t>17</t>
  </si>
  <si>
    <t>количество тепловых станций и котельных</t>
  </si>
  <si>
    <t>18</t>
  </si>
  <si>
    <t>количество тепловых пунктов</t>
  </si>
  <si>
    <t>19</t>
  </si>
  <si>
    <t>среднесписочная численность основного производственного персонала</t>
  </si>
  <si>
    <t>чел.</t>
  </si>
  <si>
    <t>20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</si>
  <si>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</si>
  <si>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</si>
  <si>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</si>
  <si>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удельный расход электрической энергии на единицу тепловой энергии, отпускаемой в тепловую сеть</t>
  </si>
  <si>
    <t>кВт*ч/Гкал</t>
  </si>
  <si>
    <t>22</t>
  </si>
  <si>
    <t>удельный расход холодной воды на единицу тепловой энергии, отпускаемой в тепловую сеть</t>
  </si>
  <si>
    <t>Комментарии</t>
  </si>
  <si>
    <t>3.2.2</t>
  </si>
  <si>
    <t>Дизельное топливо</t>
  </si>
  <si>
    <t>тонн</t>
  </si>
  <si>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</si>
  <si>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</si>
  <si>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Тамбовская область</t>
  </si>
  <si>
    <t>Отчетный год</t>
  </si>
  <si>
    <t>Является ли данное юридическое лицо подразхделением (филиалом) другой организации</t>
  </si>
  <si>
    <t>нет</t>
  </si>
  <si>
    <t>Наименование организации</t>
  </si>
  <si>
    <t>"Тамбовинвестсервис"</t>
  </si>
  <si>
    <t>ИНН организации</t>
  </si>
  <si>
    <t>КПП организации</t>
  </si>
  <si>
    <t>Вид деятельности</t>
  </si>
  <si>
    <t>Наименование МР</t>
  </si>
  <si>
    <t>городские округа</t>
  </si>
  <si>
    <t>Муниципальное образование, на территории которого осуществляет деятельность данная ОРГАНИЗАЦИЯ</t>
  </si>
  <si>
    <t>Муниципальный район, на территории которого осуществляет деятельность данная ОРГАНИЗАЦИЯ</t>
  </si>
  <si>
    <t>Наименование</t>
  </si>
  <si>
    <t>ОКТМО</t>
  </si>
  <si>
    <t>г Тамбов</t>
  </si>
  <si>
    <t>Юридический адрес</t>
  </si>
  <si>
    <t>Почтовый адрес</t>
  </si>
  <si>
    <t>Руководитель</t>
  </si>
  <si>
    <t>Главный бухгалтер</t>
  </si>
  <si>
    <t>Должностное лицо, ответственное за составление формы</t>
  </si>
  <si>
    <t>Фамилия, имя, отчество</t>
  </si>
  <si>
    <t>Контактный телефон</t>
  </si>
  <si>
    <t>Должность</t>
  </si>
  <si>
    <t>e-mail</t>
  </si>
  <si>
    <t>Требушкин Николай Николаевич</t>
  </si>
  <si>
    <t>Кузина любовь Васильевна</t>
  </si>
  <si>
    <t>резерв мощности системы теплоснабжения (Гкал/сутки)</t>
  </si>
  <si>
    <t>Справочно: количество выданных техусловий на подключение</t>
  </si>
  <si>
    <t>количество аварий на системах теплоснабжения (единиц на км)</t>
  </si>
  <si>
    <t>количество потребителей жилых домов и производственных/офисных зданий, затронутых ограничениями подачи тепловой энергии</t>
  </si>
  <si>
    <t>Наимнование показателя</t>
  </si>
  <si>
    <t>Дата ввода</t>
  </si>
  <si>
    <t>Срок действия</t>
  </si>
  <si>
    <t>Наименование регулирующего органа, принявшего решение об утверждении цен</t>
  </si>
  <si>
    <t>Утвержденные тарифы на теплоснабжение, в том числе:</t>
  </si>
  <si>
    <t xml:space="preserve">       Население:</t>
  </si>
  <si>
    <t xml:space="preserve">             одноставочный:</t>
  </si>
  <si>
    <t xml:space="preserve">        Бюджетные потребители:</t>
  </si>
  <si>
    <t xml:space="preserve">        Прочие потребители:</t>
  </si>
  <si>
    <t>Утвержденная надбавка к ценам (тарифам) на тепловую энергию для потребителей, в том числе:</t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</si>
  <si>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населения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</si>
  <si>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бюджетных потребителей</t>
    </r>
  </si>
  <si>
    <r>
      <t xml:space="preserve">        Утвержденная надбавка к ценам (тарифам) на тепловую      </t>
    </r>
    <r>
      <rPr>
        <sz val="8"/>
        <color indexed="9"/>
        <rFont val="Arial"/>
        <family val="2"/>
      </rPr>
      <t xml:space="preserve">_      </t>
    </r>
    <r>
      <rPr>
        <sz val="8"/>
        <rFont val="Arial"/>
        <family val="0"/>
      </rPr>
      <t>энергию для прочих потребителей</t>
    </r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</si>
  <si>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</si>
  <si>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</si>
  <si>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</si>
  <si>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 к системе теплоснабжения</t>
  </si>
  <si>
    <t>руб./Гкал</t>
  </si>
  <si>
    <t>руб./Гкал ч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</si>
  <si>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</si>
  <si>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</si>
  <si>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</si>
  <si>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</si>
  <si>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</si>
  <si>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</si>
  <si>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</si>
  <si>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</si>
  <si>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</si>
  <si>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16.1</t>
  </si>
  <si>
    <t>16.2</t>
  </si>
  <si>
    <t>16.3</t>
  </si>
  <si>
    <t>17.1</t>
  </si>
  <si>
    <t>17.2</t>
  </si>
  <si>
    <t>17.3</t>
  </si>
  <si>
    <t>Наименование инвестиционной программы</t>
  </si>
  <si>
    <t>цель инвестиционной программы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</si>
  <si>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</si>
  <si>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</si>
  <si>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</si>
  <si>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м куб/тыс.Гкал</t>
  </si>
  <si>
    <t>запланировано средств за I квартал (тыс. руб.):</t>
  </si>
  <si>
    <t>запланировано средств за II квартал (тыс. руб.):</t>
  </si>
  <si>
    <t>запланировано средств за III квартал (тыс. руб.):</t>
  </si>
  <si>
    <t>запланировано средств за IV квартал (тыс. руб.):</t>
  </si>
  <si>
    <t>использовано средств за I квартал (тыс. руб.)</t>
  </si>
  <si>
    <t>использовано средств за II квартал (тыс. руб.)</t>
  </si>
  <si>
    <t>использовано средств за III квартал (тыс. руб.)</t>
  </si>
  <si>
    <t>использовано средств за IV квартал (тыс. руб.)</t>
  </si>
  <si>
    <t>Привлеченные средства (тыс. руб.), из них:</t>
  </si>
  <si>
    <t xml:space="preserve">      кредиты банков (тыс. руб.)</t>
  </si>
  <si>
    <t xml:space="preserve">      из них: кредиты иностранных банков (тыс. руб.)</t>
  </si>
  <si>
    <t xml:space="preserve">      заемные средства других организаций (тыс. руб.)</t>
  </si>
  <si>
    <t>бюджетные средства (тыс. руб.) из них:</t>
  </si>
  <si>
    <t>средства внебюджетных фондов (тыс. руб.)</t>
  </si>
  <si>
    <t xml:space="preserve">      Федеральный бюджет (тыс. руб.)</t>
  </si>
  <si>
    <t xml:space="preserve">      бюджет субъекта РФ (тыс. руб.)</t>
  </si>
  <si>
    <t xml:space="preserve">      бюджет муниципального образования (тыс. руб.)</t>
  </si>
  <si>
    <t>прочие средства (тыс.руб.)</t>
  </si>
  <si>
    <t>амортизация (тыс. руб.)</t>
  </si>
  <si>
    <t>инвестиционная надбавка к тарифу (тыс. руб.)</t>
  </si>
  <si>
    <t>плата за подключение (тыс. руб.)</t>
  </si>
  <si>
    <t>прибыль (тыс. руб.)</t>
  </si>
  <si>
    <t xml:space="preserve">      повышение уровня автоматизации (%)</t>
  </si>
  <si>
    <t xml:space="preserve">      повышение качества предоставляемых товаров/услуг (%)</t>
  </si>
  <si>
    <t xml:space="preserve">      снижение аварийности (%)</t>
  </si>
  <si>
    <t xml:space="preserve">      снижение % утечек</t>
  </si>
  <si>
    <t xml:space="preserve">      повышение эффективности работы (%)</t>
  </si>
  <si>
    <t xml:space="preserve">      повышение эффективности производства (%)</t>
  </si>
  <si>
    <t xml:space="preserve">      повышение качества учета  товара/услуги (%)</t>
  </si>
  <si>
    <t xml:space="preserve">      прочие, при условии минимизации расходов (%)</t>
  </si>
  <si>
    <t xml:space="preserve">      срок начала</t>
  </si>
  <si>
    <t xml:space="preserve">      срок окончания</t>
  </si>
  <si>
    <t>1 год</t>
  </si>
  <si>
    <t>протяженность тепловых сетей (ГВС - в однотрубном исчислении)</t>
  </si>
  <si>
    <t>протяженность тепловыхх сетей (отопление - в двухтрубном исчислении)</t>
  </si>
  <si>
    <t>чистая прибыль от регулируемого вида деятельности</t>
  </si>
  <si>
    <t>3.6</t>
  </si>
  <si>
    <t>3.6.1</t>
  </si>
  <si>
    <t>3.6.2</t>
  </si>
  <si>
    <t>Утвержденная надбавка к ценам (тарифам) на тепловую энергию отпускаемую ОАО "Территориальная генерирующая компания N 4" в городе Тамбове для потребителей</t>
  </si>
  <si>
    <t>Тамбовская городская Дума</t>
  </si>
  <si>
    <t>Приказ                        (от хх.хх.ххх №)</t>
  </si>
  <si>
    <t>расходы на оплату труда и отчисления на социальные нужды основного производственного персонала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</si>
  <si>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</si>
  <si>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</si>
  <si>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Решение от 25 ноября 2009 г. N 1249</t>
  </si>
  <si>
    <t>Исполнение предписаний надзорных органов, повышение надежности и эффективности, улучшение теплоснабжения населения.</t>
  </si>
  <si>
    <t>Информация об инвестиционноу программе на 2013 год и отчете об ее реализации</t>
  </si>
  <si>
    <t>руб./Гкал с НДС</t>
  </si>
  <si>
    <t>6 месяцев</t>
  </si>
  <si>
    <t>Управление по регулированию тарифов Тамбовской области</t>
  </si>
  <si>
    <t>руб./Гкал без НДС</t>
  </si>
  <si>
    <t>(</t>
  </si>
  <si>
    <t>г. Тамбов, ул. Карла Маркса, д. 242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</si>
  <si>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2013 год</t>
  </si>
  <si>
    <t>(4752) 53-14-18 доб. 105</t>
  </si>
  <si>
    <t>Приказ № 204-т от 17.12.2013</t>
  </si>
  <si>
    <t>Инвестиционная программа МУП "ТИС" на 2014 год</t>
  </si>
  <si>
    <t>Информация о ценах (тарифах) на регулируемые товары и услуги и надбавках к этим ценам (тарифам) на 2014год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</si>
  <si>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за 2014 год</t>
  </si>
  <si>
    <t>передача+сбыт</t>
  </si>
  <si>
    <t>количество поданных и зарегистрированных заявок на выдачу технических условий на подключение к системе теплоснабжения</t>
  </si>
  <si>
    <t>количество исполненных заявок  на выдачу технических условий на подключение к системе теплоснабжения</t>
  </si>
  <si>
    <t>количество заявок  на выдачу технических условий на подключение к системе теплоснабжения, по которым принято решение об отказе в выдаче</t>
  </si>
  <si>
    <t>Форма  заявки на выдачу технических условий</t>
  </si>
  <si>
    <t>Произвольная</t>
  </si>
  <si>
    <t>Перечень документов прилагаемых к заявке</t>
  </si>
  <si>
    <t>Документы на право собственности на помещение и земельный участок, либо разрешение на строительство.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</si>
  <si>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2013г.</t>
  </si>
  <si>
    <t>Реквизиты нормативных документов, регламентирующих порядок действий заявителя и регулируемой организации при подаче, приеме, обработке заявки о подключении к системе теплоснабжения</t>
  </si>
  <si>
    <t xml:space="preserve">Федеральный закон «О теплоснабжении» от 27 июля 2010 г. N 190-ФЗ                              Градостроительный кодекс Российской Федерации от 29.12.2004 N 190-ФЗ
</t>
  </si>
  <si>
    <t>Телефоны и адреса службы, ответственной за прием и обработку заявок о подключении к системе теплоснабжения</t>
  </si>
  <si>
    <t>392000, г. Тамбов, ул. Карла Маркса, д. 242, (4752) 53-14-18</t>
  </si>
  <si>
    <t>Типовой договор теплоснабжения</t>
  </si>
  <si>
    <t>Информация о регистрации и ходе реализации заявок на подключение к системе теплоснабжения за 2014г.</t>
  </si>
  <si>
    <t>Газета "Тамбовская жизнь"</t>
  </si>
  <si>
    <t>Примечания/ Источник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</si>
</sst>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0"/>
      <name val="Arial Cyr"/>
      <family val="0"/>
    </font>
    <font>
      <sz val="9"/>
      <color indexed="8"/>
      <name val="Tahoma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55"/>
      <name val="Arial"/>
      <family val="2"/>
    </font>
    <font>
      <sz val="9"/>
      <color indexed="10"/>
      <name val="Tahoma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3" borderId="0" xfId="42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right" vertical="top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4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/>
      <protection/>
    </xf>
    <xf numFmtId="4" fontId="1" fillId="34" borderId="26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/>
    </xf>
    <xf numFmtId="4" fontId="1" fillId="34" borderId="27" xfId="0" applyNumberFormat="1" applyFont="1" applyFill="1" applyBorder="1" applyAlignment="1" applyProtection="1">
      <alignment horizontal="center" vertical="center"/>
      <protection locked="0"/>
    </xf>
    <xf numFmtId="3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/>
      <protection/>
    </xf>
    <xf numFmtId="0" fontId="1" fillId="33" borderId="30" xfId="0" applyFont="1" applyFill="1" applyBorder="1" applyAlignment="1" applyProtection="1">
      <alignment/>
      <protection/>
    </xf>
    <xf numFmtId="0" fontId="1" fillId="33" borderId="31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left" vertical="center" wrapText="1"/>
    </xf>
    <xf numFmtId="0" fontId="0" fillId="33" borderId="31" xfId="0" applyFill="1" applyBorder="1" applyAlignment="1">
      <alignment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left" vertical="center" wrapText="1"/>
    </xf>
    <xf numFmtId="0" fontId="15" fillId="33" borderId="33" xfId="0" applyFont="1" applyFill="1" applyBorder="1" applyAlignment="1">
      <alignment horizontal="left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 applyProtection="1">
      <alignment/>
      <protection/>
    </xf>
    <xf numFmtId="0" fontId="0" fillId="0" borderId="33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left" vertical="center" wrapText="1"/>
    </xf>
    <xf numFmtId="0" fontId="13" fillId="0" borderId="1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left" vertical="center" wrapTex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3" fillId="0" borderId="33" xfId="0" applyNumberFormat="1" applyFont="1" applyBorder="1" applyAlignment="1">
      <alignment horizontal="left" vertical="center" wrapText="1"/>
    </xf>
    <xf numFmtId="3" fontId="0" fillId="34" borderId="25" xfId="0" applyNumberFormat="1" applyFill="1" applyBorder="1" applyAlignment="1">
      <alignment horizontal="center" vertical="center" wrapText="1"/>
    </xf>
    <xf numFmtId="3" fontId="0" fillId="34" borderId="29" xfId="0" applyNumberFormat="1" applyFill="1" applyBorder="1" applyAlignment="1">
      <alignment horizontal="center" vertical="center" wrapText="1"/>
    </xf>
    <xf numFmtId="14" fontId="10" fillId="34" borderId="33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4" fontId="0" fillId="34" borderId="25" xfId="0" applyNumberFormat="1" applyFill="1" applyBorder="1" applyAlignment="1">
      <alignment horizontal="center" vertical="center" wrapText="1"/>
    </xf>
    <xf numFmtId="0" fontId="0" fillId="33" borderId="33" xfId="0" applyNumberFormat="1" applyFill="1" applyBorder="1" applyAlignment="1">
      <alignment horizontal="center" vertical="center" wrapText="1"/>
    </xf>
    <xf numFmtId="0" fontId="0" fillId="33" borderId="25" xfId="0" applyNumberFormat="1" applyFill="1" applyBorder="1" applyAlignment="1">
      <alignment horizontal="center" vertical="center" wrapText="1"/>
    </xf>
    <xf numFmtId="0" fontId="0" fillId="33" borderId="35" xfId="0" applyNumberFormat="1" applyFill="1" applyBorder="1" applyAlignment="1">
      <alignment horizontal="center" vertical="center" wrapText="1"/>
    </xf>
    <xf numFmtId="0" fontId="0" fillId="33" borderId="29" xfId="0" applyNumberForma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right" vertical="top"/>
      <protection/>
    </xf>
    <xf numFmtId="0" fontId="1" fillId="33" borderId="14" xfId="53" applyFont="1" applyFill="1" applyBorder="1" applyAlignment="1" applyProtection="1">
      <alignment vertical="center" wrapText="1"/>
      <protection/>
    </xf>
    <xf numFmtId="0" fontId="7" fillId="35" borderId="40" xfId="54" applyFont="1" applyFill="1" applyBorder="1" applyProtection="1">
      <alignment/>
      <protection/>
    </xf>
    <xf numFmtId="0" fontId="7" fillId="35" borderId="41" xfId="54" applyFont="1" applyFill="1" applyBorder="1" applyProtection="1">
      <alignment/>
      <protection/>
    </xf>
    <xf numFmtId="0" fontId="1" fillId="34" borderId="27" xfId="53" applyFont="1" applyFill="1" applyBorder="1" applyAlignment="1" applyProtection="1">
      <alignment horizontal="center" vertical="center" wrapText="1"/>
      <protection locked="0"/>
    </xf>
    <xf numFmtId="4" fontId="1" fillId="34" borderId="25" xfId="0" applyNumberFormat="1" applyFont="1" applyFill="1" applyBorder="1" applyAlignment="1" applyProtection="1">
      <alignment horizontal="center" vertical="center"/>
      <protection/>
    </xf>
    <xf numFmtId="0" fontId="7" fillId="36" borderId="42" xfId="54" applyFont="1" applyFill="1" applyBorder="1" applyAlignment="1" applyProtection="1">
      <alignment horizontal="center"/>
      <protection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/>
      <protection/>
    </xf>
    <xf numFmtId="0" fontId="1" fillId="37" borderId="33" xfId="0" applyFont="1" applyFill="1" applyBorder="1" applyAlignment="1" applyProtection="1">
      <alignment vertical="center" wrapText="1"/>
      <protection/>
    </xf>
    <xf numFmtId="0" fontId="1" fillId="37" borderId="45" xfId="0" applyFont="1" applyFill="1" applyBorder="1" applyAlignment="1" applyProtection="1">
      <alignment vertical="center" wrapText="1"/>
      <protection/>
    </xf>
    <xf numFmtId="0" fontId="3" fillId="38" borderId="41" xfId="42" applyFont="1" applyFill="1" applyBorder="1" applyAlignment="1" applyProtection="1">
      <alignment vertical="center"/>
      <protection/>
    </xf>
    <xf numFmtId="0" fontId="7" fillId="38" borderId="41" xfId="54" applyFont="1" applyFill="1" applyBorder="1" applyProtection="1">
      <alignment/>
      <protection/>
    </xf>
    <xf numFmtId="4" fontId="18" fillId="34" borderId="26" xfId="0" applyNumberFormat="1" applyFont="1" applyFill="1" applyBorder="1" applyAlignment="1" applyProtection="1">
      <alignment horizontal="center" vertical="center"/>
      <protection locked="0"/>
    </xf>
    <xf numFmtId="4" fontId="18" fillId="34" borderId="25" xfId="0" applyNumberFormat="1" applyFont="1" applyFill="1" applyBorder="1" applyAlignment="1" applyProtection="1">
      <alignment horizontal="center" vertical="center"/>
      <protection/>
    </xf>
    <xf numFmtId="49" fontId="18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14" fontId="19" fillId="34" borderId="46" xfId="0" applyNumberFormat="1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1" fontId="0" fillId="34" borderId="43" xfId="0" applyNumberForma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45" xfId="0" applyFont="1" applyFill="1" applyBorder="1" applyAlignment="1">
      <alignment horizontal="left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29" xfId="0" applyFont="1" applyFill="1" applyBorder="1" applyAlignment="1" applyProtection="1">
      <alignment horizontal="center" vertical="center" wrapText="1"/>
      <protection locked="0"/>
    </xf>
    <xf numFmtId="0" fontId="0" fillId="33" borderId="44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4" borderId="38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40" borderId="24" xfId="0" applyFont="1" applyFill="1" applyBorder="1" applyAlignment="1">
      <alignment horizontal="center" vertical="center" wrapText="1"/>
    </xf>
    <xf numFmtId="0" fontId="12" fillId="40" borderId="41" xfId="0" applyFont="1" applyFill="1" applyBorder="1" applyAlignment="1">
      <alignment horizontal="center" vertical="center" wrapText="1"/>
    </xf>
    <xf numFmtId="0" fontId="12" fillId="40" borderId="48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 applyProtection="1">
      <alignment horizontal="left" vertical="center" wrapText="1"/>
      <protection/>
    </xf>
    <xf numFmtId="0" fontId="1" fillId="37" borderId="48" xfId="0" applyFont="1" applyFill="1" applyBorder="1" applyAlignment="1" applyProtection="1">
      <alignment horizontal="left" vertical="center" wrapText="1"/>
      <protection/>
    </xf>
    <xf numFmtId="0" fontId="1" fillId="37" borderId="24" xfId="0" applyFont="1" applyFill="1" applyBorder="1" applyAlignment="1" applyProtection="1">
      <alignment horizontal="left" vertical="center" wrapText="1" indent="1"/>
      <protection/>
    </xf>
    <xf numFmtId="0" fontId="1" fillId="37" borderId="48" xfId="0" applyFont="1" applyFill="1" applyBorder="1" applyAlignment="1" applyProtection="1">
      <alignment horizontal="left" vertical="center" wrapText="1" indent="1"/>
      <protection/>
    </xf>
    <xf numFmtId="0" fontId="2" fillId="40" borderId="24" xfId="0" applyFont="1" applyFill="1" applyBorder="1" applyAlignment="1" applyProtection="1">
      <alignment horizontal="center" vertical="center" wrapText="1"/>
      <protection/>
    </xf>
    <xf numFmtId="0" fontId="2" fillId="40" borderId="41" xfId="0" applyFont="1" applyFill="1" applyBorder="1" applyAlignment="1" applyProtection="1">
      <alignment horizontal="center" vertical="center" wrapText="1"/>
      <protection/>
    </xf>
    <xf numFmtId="0" fontId="2" fillId="40" borderId="4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" fillId="37" borderId="22" xfId="0" applyFont="1" applyFill="1" applyBorder="1" applyAlignment="1" applyProtection="1">
      <alignment horizontal="left" vertical="center" wrapText="1"/>
      <protection/>
    </xf>
    <xf numFmtId="0" fontId="1" fillId="37" borderId="31" xfId="0" applyFont="1" applyFill="1" applyBorder="1" applyAlignment="1" applyProtection="1">
      <alignment horizontal="left" vertical="center" wrapText="1"/>
      <protection/>
    </xf>
    <xf numFmtId="49" fontId="1" fillId="33" borderId="39" xfId="0" applyNumberFormat="1" applyFont="1" applyFill="1" applyBorder="1" applyAlignment="1" applyProtection="1">
      <alignment horizontal="center" vertical="center"/>
      <protection/>
    </xf>
    <xf numFmtId="49" fontId="1" fillId="33" borderId="50" xfId="0" applyNumberFormat="1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0" fontId="1" fillId="37" borderId="45" xfId="0" applyFont="1" applyFill="1" applyBorder="1" applyAlignment="1" applyProtection="1">
      <alignment horizontal="left" vertical="center" wrapText="1" indent="2"/>
      <protection locked="0"/>
    </xf>
    <xf numFmtId="0" fontId="0" fillId="37" borderId="51" xfId="0" applyFill="1" applyBorder="1" applyAlignment="1" applyProtection="1">
      <alignment/>
      <protection locked="0"/>
    </xf>
    <xf numFmtId="0" fontId="0" fillId="37" borderId="32" xfId="0" applyFill="1" applyBorder="1" applyAlignment="1" applyProtection="1">
      <alignment/>
      <protection locked="0"/>
    </xf>
    <xf numFmtId="0" fontId="1" fillId="37" borderId="24" xfId="0" applyFont="1" applyFill="1" applyBorder="1" applyAlignment="1" applyProtection="1">
      <alignment horizontal="left" vertical="center" wrapText="1" indent="2"/>
      <protection/>
    </xf>
    <xf numFmtId="0" fontId="1" fillId="37" borderId="48" xfId="0" applyFont="1" applyFill="1" applyBorder="1" applyAlignment="1" applyProtection="1">
      <alignment horizontal="left" vertical="center" wrapText="1" indent="2"/>
      <protection/>
    </xf>
    <xf numFmtId="49" fontId="1" fillId="33" borderId="33" xfId="0" applyNumberFormat="1" applyFont="1" applyFill="1" applyBorder="1" applyAlignment="1" applyProtection="1">
      <alignment horizontal="center" vertical="center"/>
      <protection/>
    </xf>
    <xf numFmtId="0" fontId="1" fillId="37" borderId="24" xfId="0" applyFont="1" applyFill="1" applyBorder="1" applyAlignment="1" applyProtection="1">
      <alignment vertical="center" wrapText="1"/>
      <protection/>
    </xf>
    <xf numFmtId="0" fontId="1" fillId="37" borderId="48" xfId="0" applyFont="1" applyFill="1" applyBorder="1" applyAlignment="1" applyProtection="1">
      <alignment vertical="center" wrapText="1"/>
      <protection/>
    </xf>
    <xf numFmtId="0" fontId="1" fillId="33" borderId="28" xfId="0" applyFont="1" applyFill="1" applyBorder="1" applyAlignment="1" applyProtection="1">
      <alignment vertical="center" wrapText="1"/>
      <protection/>
    </xf>
    <xf numFmtId="0" fontId="1" fillId="33" borderId="52" xfId="0" applyFont="1" applyFill="1" applyBorder="1" applyAlignment="1" applyProtection="1">
      <alignment vertical="center" wrapText="1"/>
      <protection/>
    </xf>
    <xf numFmtId="0" fontId="0" fillId="37" borderId="45" xfId="0" applyFill="1" applyBorder="1" applyAlignment="1" applyProtection="1">
      <alignment horizontal="center" vertical="center"/>
      <protection locked="0"/>
    </xf>
    <xf numFmtId="0" fontId="0" fillId="37" borderId="51" xfId="0" applyFill="1" applyBorder="1" applyAlignment="1" applyProtection="1">
      <alignment horizontal="center" vertical="center"/>
      <protection locked="0"/>
    </xf>
    <xf numFmtId="0" fontId="0" fillId="37" borderId="32" xfId="0" applyFill="1" applyBorder="1" applyAlignment="1" applyProtection="1">
      <alignment horizontal="center" vertical="center"/>
      <protection locked="0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41" xfId="0" applyFont="1" applyFill="1" applyBorder="1" applyAlignment="1">
      <alignment horizontal="center" vertical="center" wrapText="1"/>
    </xf>
    <xf numFmtId="0" fontId="13" fillId="40" borderId="48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24" xfId="0" applyFont="1" applyFill="1" applyBorder="1" applyAlignment="1">
      <alignment horizontal="center" vertical="center"/>
    </xf>
    <xf numFmtId="0" fontId="13" fillId="40" borderId="41" xfId="0" applyFont="1" applyFill="1" applyBorder="1" applyAlignment="1">
      <alignment horizontal="center" vertical="center"/>
    </xf>
    <xf numFmtId="0" fontId="13" fillId="40" borderId="48" xfId="0" applyFont="1" applyFill="1" applyBorder="1" applyAlignment="1">
      <alignment horizontal="center" vertical="center"/>
    </xf>
    <xf numFmtId="0" fontId="0" fillId="33" borderId="53" xfId="0" applyNumberFormat="1" applyFill="1" applyBorder="1" applyAlignment="1">
      <alignment horizontal="center" vertical="center" wrapText="1"/>
    </xf>
    <xf numFmtId="0" fontId="0" fillId="33" borderId="54" xfId="0" applyNumberFormat="1" applyFill="1" applyBorder="1" applyAlignment="1">
      <alignment horizontal="center" vertical="center" wrapText="1"/>
    </xf>
    <xf numFmtId="0" fontId="0" fillId="33" borderId="24" xfId="0" applyNumberFormat="1" applyFill="1" applyBorder="1" applyAlignment="1">
      <alignment horizontal="center" vertical="center" wrapText="1"/>
    </xf>
    <xf numFmtId="0" fontId="0" fillId="33" borderId="42" xfId="0" applyNumberForma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У_проект3" xfId="53"/>
    <cellStyle name="Обычный_Котёл Сбы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4;&#1074;&#1095;&#1080;&#1085;&#1085;&#1080;&#1082;&#1086;&#1074;\&#1053;&#1072;%20&#1089;&#1072;&#1081;&#1090;%20&#1052;&#1059;&#1055;\JKH.OPEN.INFO.WARM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1.421875" style="0" customWidth="1"/>
    <col min="2" max="2" width="1.285156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7.00390625" style="0" customWidth="1"/>
    <col min="7" max="7" width="12.8515625" style="0" customWidth="1"/>
    <col min="8" max="8" width="13.7109375" style="0" customWidth="1"/>
    <col min="9" max="9" width="9.8515625" style="0" customWidth="1"/>
    <col min="10" max="10" width="13.00390625" style="0" customWidth="1"/>
    <col min="12" max="12" width="11.28125" style="0" customWidth="1"/>
    <col min="14" max="14" width="1.28515625" style="0" customWidth="1"/>
    <col min="15" max="15" width="2.140625" style="0" customWidth="1"/>
  </cols>
  <sheetData>
    <row r="1" spans="1:19" ht="5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7.5" customHeight="1">
      <c r="A2" s="39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39"/>
      <c r="P2" s="39"/>
      <c r="Q2" s="39"/>
      <c r="R2" s="39"/>
      <c r="S2" s="39"/>
    </row>
    <row r="3" spans="1:19" ht="31.5" customHeight="1">
      <c r="A3" s="39"/>
      <c r="B3" s="44"/>
      <c r="C3" s="171" t="s">
        <v>99</v>
      </c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45"/>
      <c r="O3" s="39"/>
      <c r="P3" s="39"/>
      <c r="Q3" s="39"/>
      <c r="R3" s="39"/>
      <c r="S3" s="39"/>
    </row>
    <row r="4" spans="1:19" ht="7.5" customHeight="1" thickBot="1">
      <c r="A4" s="39"/>
      <c r="B4" s="4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5"/>
      <c r="O4" s="39"/>
      <c r="P4" s="39"/>
      <c r="Q4" s="39"/>
      <c r="R4" s="39"/>
      <c r="S4" s="39"/>
    </row>
    <row r="5" spans="1:19" ht="12.75">
      <c r="A5" s="39"/>
      <c r="B5" s="44"/>
      <c r="C5" s="174" t="s">
        <v>100</v>
      </c>
      <c r="D5" s="175"/>
      <c r="E5" s="175"/>
      <c r="F5" s="175"/>
      <c r="G5" s="175"/>
      <c r="H5" s="176"/>
      <c r="I5" s="47"/>
      <c r="J5" s="47"/>
      <c r="K5" s="47"/>
      <c r="L5" s="47"/>
      <c r="M5" s="47"/>
      <c r="N5" s="45"/>
      <c r="O5" s="39"/>
      <c r="P5" s="39"/>
      <c r="Q5" s="39"/>
      <c r="R5" s="39"/>
      <c r="S5" s="39"/>
    </row>
    <row r="6" spans="1:19" ht="13.5" thickBot="1">
      <c r="A6" s="39"/>
      <c r="B6" s="44"/>
      <c r="C6" s="177" t="s">
        <v>101</v>
      </c>
      <c r="D6" s="157"/>
      <c r="E6" s="157"/>
      <c r="F6" s="157"/>
      <c r="G6" s="157"/>
      <c r="H6" s="158"/>
      <c r="I6" s="48"/>
      <c r="J6" s="48"/>
      <c r="K6" s="48"/>
      <c r="L6" s="48"/>
      <c r="M6" s="48"/>
      <c r="N6" s="45"/>
      <c r="O6" s="39"/>
      <c r="P6" s="39"/>
      <c r="Q6" s="39"/>
      <c r="R6" s="39"/>
      <c r="S6" s="39"/>
    </row>
    <row r="7" spans="1:19" ht="6.75" customHeight="1" thickBot="1">
      <c r="A7" s="39"/>
      <c r="B7" s="44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5"/>
      <c r="O7" s="39"/>
      <c r="P7" s="39"/>
      <c r="Q7" s="39"/>
      <c r="R7" s="39"/>
      <c r="S7" s="39"/>
    </row>
    <row r="8" spans="1:19" ht="13.5" thickBot="1">
      <c r="A8" s="39"/>
      <c r="B8" s="44"/>
      <c r="C8" s="163" t="s">
        <v>102</v>
      </c>
      <c r="D8" s="164"/>
      <c r="E8" s="164"/>
      <c r="F8" s="164"/>
      <c r="G8" s="165">
        <v>2014</v>
      </c>
      <c r="H8" s="166"/>
      <c r="I8" s="178"/>
      <c r="J8" s="178"/>
      <c r="K8" s="178"/>
      <c r="L8" s="178"/>
      <c r="M8" s="178"/>
      <c r="N8" s="45"/>
      <c r="O8" s="39"/>
      <c r="P8" s="39"/>
      <c r="Q8" s="39"/>
      <c r="R8" s="39"/>
      <c r="S8" s="39"/>
    </row>
    <row r="9" spans="1:19" ht="6.75" customHeight="1" thickBot="1">
      <c r="A9" s="39"/>
      <c r="B9" s="44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5"/>
      <c r="O9" s="39"/>
      <c r="P9" s="39"/>
      <c r="Q9" s="39"/>
      <c r="R9" s="39"/>
      <c r="S9" s="39"/>
    </row>
    <row r="10" spans="1:19" ht="33.75" customHeight="1" thickBot="1">
      <c r="A10" s="39"/>
      <c r="B10" s="44"/>
      <c r="C10" s="163" t="s">
        <v>103</v>
      </c>
      <c r="D10" s="164"/>
      <c r="E10" s="164"/>
      <c r="F10" s="164"/>
      <c r="G10" s="165" t="s">
        <v>104</v>
      </c>
      <c r="H10" s="166"/>
      <c r="I10" s="48"/>
      <c r="J10" s="48"/>
      <c r="K10" s="48"/>
      <c r="L10" s="48"/>
      <c r="M10" s="48"/>
      <c r="N10" s="45"/>
      <c r="O10" s="39"/>
      <c r="P10" s="39"/>
      <c r="Q10" s="39"/>
      <c r="R10" s="39"/>
      <c r="S10" s="39"/>
    </row>
    <row r="11" spans="1:19" ht="6.75" customHeight="1" thickBot="1">
      <c r="A11" s="39"/>
      <c r="B11" s="4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5"/>
      <c r="O11" s="39"/>
      <c r="P11" s="39"/>
      <c r="Q11" s="39"/>
      <c r="R11" s="39"/>
      <c r="S11" s="39"/>
    </row>
    <row r="12" spans="1:19" ht="19.5" customHeight="1" thickBot="1">
      <c r="A12" s="39"/>
      <c r="B12" s="44"/>
      <c r="C12" s="163" t="s">
        <v>105</v>
      </c>
      <c r="D12" s="164"/>
      <c r="E12" s="164"/>
      <c r="F12" s="164"/>
      <c r="G12" s="169" t="s">
        <v>106</v>
      </c>
      <c r="H12" s="169"/>
      <c r="I12" s="169"/>
      <c r="J12" s="169"/>
      <c r="K12" s="169"/>
      <c r="L12" s="169"/>
      <c r="M12" s="170"/>
      <c r="N12" s="45"/>
      <c r="O12" s="39"/>
      <c r="P12" s="39"/>
      <c r="Q12" s="39"/>
      <c r="R12" s="39"/>
      <c r="S12" s="39"/>
    </row>
    <row r="13" spans="1:19" ht="7.5" customHeight="1" thickBot="1">
      <c r="A13" s="39"/>
      <c r="B13" s="44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5"/>
      <c r="O13" s="39"/>
      <c r="P13" s="39"/>
      <c r="Q13" s="39"/>
      <c r="R13" s="39"/>
      <c r="S13" s="39"/>
    </row>
    <row r="14" spans="1:19" ht="12.75">
      <c r="A14" s="39"/>
      <c r="B14" s="44"/>
      <c r="C14" s="167" t="s">
        <v>107</v>
      </c>
      <c r="D14" s="168"/>
      <c r="E14" s="168"/>
      <c r="F14" s="168"/>
      <c r="G14" s="161">
        <v>6829013588</v>
      </c>
      <c r="H14" s="162"/>
      <c r="I14" s="48"/>
      <c r="J14" s="48"/>
      <c r="K14" s="48"/>
      <c r="L14" s="48"/>
      <c r="M14" s="48"/>
      <c r="N14" s="45"/>
      <c r="O14" s="39"/>
      <c r="P14" s="39"/>
      <c r="Q14" s="39"/>
      <c r="R14" s="39"/>
      <c r="S14" s="39"/>
    </row>
    <row r="15" spans="1:19" ht="13.5" thickBot="1">
      <c r="A15" s="39"/>
      <c r="B15" s="44"/>
      <c r="C15" s="160" t="s">
        <v>108</v>
      </c>
      <c r="D15" s="156"/>
      <c r="E15" s="156"/>
      <c r="F15" s="156"/>
      <c r="G15" s="157">
        <v>682901001</v>
      </c>
      <c r="H15" s="158"/>
      <c r="I15" s="48"/>
      <c r="J15" s="48"/>
      <c r="K15" s="48"/>
      <c r="L15" s="48"/>
      <c r="M15" s="48"/>
      <c r="N15" s="45"/>
      <c r="O15" s="39"/>
      <c r="P15" s="39"/>
      <c r="Q15" s="39"/>
      <c r="R15" s="39"/>
      <c r="S15" s="39"/>
    </row>
    <row r="16" spans="1:19" ht="6.75" customHeight="1" thickBot="1">
      <c r="A16" s="39"/>
      <c r="B16" s="4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5"/>
      <c r="O16" s="39"/>
      <c r="P16" s="39"/>
      <c r="Q16" s="39"/>
      <c r="R16" s="39"/>
      <c r="S16" s="39"/>
    </row>
    <row r="17" spans="1:19" ht="23.25" customHeight="1" thickBot="1">
      <c r="A17" s="39"/>
      <c r="B17" s="44"/>
      <c r="C17" s="163" t="s">
        <v>109</v>
      </c>
      <c r="D17" s="164"/>
      <c r="E17" s="164"/>
      <c r="F17" s="164"/>
      <c r="G17" s="165" t="s">
        <v>232</v>
      </c>
      <c r="H17" s="165"/>
      <c r="I17" s="165"/>
      <c r="J17" s="165"/>
      <c r="K17" s="165"/>
      <c r="L17" s="165"/>
      <c r="M17" s="166"/>
      <c r="N17" s="45"/>
      <c r="O17" s="39"/>
      <c r="P17" s="39"/>
      <c r="Q17" s="39"/>
      <c r="R17" s="39"/>
      <c r="S17" s="39"/>
    </row>
    <row r="18" spans="1:19" ht="8.25" customHeight="1" thickBot="1">
      <c r="A18" s="39"/>
      <c r="B18" s="4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5"/>
      <c r="O18" s="39"/>
      <c r="P18" s="39"/>
      <c r="Q18" s="39"/>
      <c r="R18" s="39"/>
      <c r="S18" s="39"/>
    </row>
    <row r="19" spans="1:19" ht="39" customHeight="1">
      <c r="A19" s="39"/>
      <c r="B19" s="44"/>
      <c r="C19" s="167" t="s">
        <v>113</v>
      </c>
      <c r="D19" s="168"/>
      <c r="E19" s="168"/>
      <c r="F19" s="168"/>
      <c r="G19" s="168" t="s">
        <v>110</v>
      </c>
      <c r="H19" s="168"/>
      <c r="I19" s="161" t="s">
        <v>111</v>
      </c>
      <c r="J19" s="161"/>
      <c r="K19" s="161"/>
      <c r="L19" s="161"/>
      <c r="M19" s="162"/>
      <c r="N19" s="45"/>
      <c r="O19" s="39"/>
      <c r="P19" s="39"/>
      <c r="Q19" s="39"/>
      <c r="R19" s="39"/>
      <c r="S19" s="39"/>
    </row>
    <row r="20" spans="1:19" ht="25.5" customHeight="1">
      <c r="A20" s="39"/>
      <c r="B20" s="44"/>
      <c r="C20" s="159" t="s">
        <v>112</v>
      </c>
      <c r="D20" s="153"/>
      <c r="E20" s="153"/>
      <c r="F20" s="153"/>
      <c r="G20" s="153" t="s">
        <v>114</v>
      </c>
      <c r="H20" s="153"/>
      <c r="I20" s="154" t="s">
        <v>116</v>
      </c>
      <c r="J20" s="154"/>
      <c r="K20" s="154"/>
      <c r="L20" s="154"/>
      <c r="M20" s="155"/>
      <c r="N20" s="45"/>
      <c r="O20" s="39"/>
      <c r="P20" s="39"/>
      <c r="Q20" s="39"/>
      <c r="R20" s="39"/>
      <c r="S20" s="39"/>
    </row>
    <row r="21" spans="1:19" ht="19.5" customHeight="1" thickBot="1">
      <c r="A21" s="39"/>
      <c r="B21" s="44"/>
      <c r="C21" s="160"/>
      <c r="D21" s="156"/>
      <c r="E21" s="156"/>
      <c r="F21" s="156"/>
      <c r="G21" s="156" t="s">
        <v>115</v>
      </c>
      <c r="H21" s="156"/>
      <c r="I21" s="157">
        <v>68701000</v>
      </c>
      <c r="J21" s="157"/>
      <c r="K21" s="157"/>
      <c r="L21" s="157"/>
      <c r="M21" s="158"/>
      <c r="N21" s="45"/>
      <c r="O21" s="39"/>
      <c r="P21" s="39"/>
      <c r="Q21" s="39"/>
      <c r="R21" s="39"/>
      <c r="S21" s="39"/>
    </row>
    <row r="22" spans="1:19" ht="13.5" thickBot="1">
      <c r="A22" s="39"/>
      <c r="B22" s="4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5"/>
      <c r="O22" s="39"/>
      <c r="P22" s="39"/>
      <c r="Q22" s="39"/>
      <c r="R22" s="39"/>
      <c r="S22" s="39"/>
    </row>
    <row r="23" spans="1:19" ht="13.5" thickBot="1">
      <c r="A23" s="39"/>
      <c r="B23" s="44"/>
      <c r="C23" s="167" t="s">
        <v>117</v>
      </c>
      <c r="D23" s="168"/>
      <c r="E23" s="168"/>
      <c r="F23" s="168"/>
      <c r="G23" s="168"/>
      <c r="H23" s="168"/>
      <c r="I23" s="161" t="s">
        <v>225</v>
      </c>
      <c r="J23" s="161"/>
      <c r="K23" s="161"/>
      <c r="L23" s="161"/>
      <c r="M23" s="162"/>
      <c r="N23" s="49"/>
      <c r="O23" s="39"/>
      <c r="P23" s="39"/>
      <c r="Q23" s="39"/>
      <c r="R23" s="39"/>
      <c r="S23" s="39"/>
    </row>
    <row r="24" spans="1:19" ht="12.75" customHeight="1">
      <c r="A24" s="39"/>
      <c r="B24" s="44"/>
      <c r="C24" s="159" t="s">
        <v>118</v>
      </c>
      <c r="D24" s="153"/>
      <c r="E24" s="153"/>
      <c r="F24" s="153"/>
      <c r="G24" s="153"/>
      <c r="H24" s="153"/>
      <c r="I24" s="161" t="s">
        <v>225</v>
      </c>
      <c r="J24" s="161"/>
      <c r="K24" s="161"/>
      <c r="L24" s="161"/>
      <c r="M24" s="162"/>
      <c r="N24" s="49"/>
      <c r="O24" s="39"/>
      <c r="P24" s="39"/>
      <c r="Q24" s="39"/>
      <c r="R24" s="39"/>
      <c r="S24" s="39"/>
    </row>
    <row r="25" spans="1:19" ht="12.75">
      <c r="A25" s="39"/>
      <c r="B25" s="44"/>
      <c r="C25" s="159" t="s">
        <v>119</v>
      </c>
      <c r="D25" s="153"/>
      <c r="E25" s="153"/>
      <c r="F25" s="153"/>
      <c r="G25" s="153" t="s">
        <v>122</v>
      </c>
      <c r="H25" s="153"/>
      <c r="I25" s="154" t="s">
        <v>126</v>
      </c>
      <c r="J25" s="154"/>
      <c r="K25" s="154"/>
      <c r="L25" s="154"/>
      <c r="M25" s="155"/>
      <c r="N25" s="49"/>
      <c r="O25" s="39"/>
      <c r="P25" s="39"/>
      <c r="Q25" s="39"/>
      <c r="R25" s="39"/>
      <c r="S25" s="39"/>
    </row>
    <row r="26" spans="1:19" ht="12.75">
      <c r="A26" s="39"/>
      <c r="B26" s="44"/>
      <c r="C26" s="159"/>
      <c r="D26" s="153"/>
      <c r="E26" s="153"/>
      <c r="F26" s="153"/>
      <c r="G26" s="153" t="s">
        <v>123</v>
      </c>
      <c r="H26" s="153"/>
      <c r="I26" s="154" t="s">
        <v>227</v>
      </c>
      <c r="J26" s="154"/>
      <c r="K26" s="154"/>
      <c r="L26" s="154"/>
      <c r="M26" s="155"/>
      <c r="N26" s="49"/>
      <c r="O26" s="39"/>
      <c r="P26" s="39"/>
      <c r="Q26" s="39"/>
      <c r="R26" s="39"/>
      <c r="S26" s="39"/>
    </row>
    <row r="27" spans="1:19" ht="12.75">
      <c r="A27" s="39"/>
      <c r="B27" s="44"/>
      <c r="C27" s="159" t="s">
        <v>120</v>
      </c>
      <c r="D27" s="153"/>
      <c r="E27" s="153"/>
      <c r="F27" s="153"/>
      <c r="G27" s="153" t="s">
        <v>122</v>
      </c>
      <c r="H27" s="153"/>
      <c r="I27" s="154" t="s">
        <v>127</v>
      </c>
      <c r="J27" s="154"/>
      <c r="K27" s="154"/>
      <c r="L27" s="154"/>
      <c r="M27" s="155"/>
      <c r="N27" s="49"/>
      <c r="O27" s="39"/>
      <c r="P27" s="39"/>
      <c r="Q27" s="39"/>
      <c r="R27" s="39"/>
      <c r="S27" s="39"/>
    </row>
    <row r="28" spans="1:19" ht="12.75" customHeight="1">
      <c r="A28" s="39"/>
      <c r="B28" s="44"/>
      <c r="C28" s="159"/>
      <c r="D28" s="153"/>
      <c r="E28" s="153"/>
      <c r="F28" s="153"/>
      <c r="G28" s="153" t="s">
        <v>123</v>
      </c>
      <c r="H28" s="153"/>
      <c r="I28" s="154" t="s">
        <v>227</v>
      </c>
      <c r="J28" s="154"/>
      <c r="K28" s="154"/>
      <c r="L28" s="154"/>
      <c r="M28" s="155"/>
      <c r="N28" s="49"/>
      <c r="O28" s="39"/>
      <c r="P28" s="39"/>
      <c r="Q28" s="39"/>
      <c r="R28" s="39"/>
      <c r="S28" s="39"/>
    </row>
    <row r="29" spans="1:19" ht="12.75">
      <c r="A29" s="39"/>
      <c r="B29" s="44"/>
      <c r="C29" s="159" t="s">
        <v>121</v>
      </c>
      <c r="D29" s="153"/>
      <c r="E29" s="153"/>
      <c r="F29" s="153"/>
      <c r="G29" s="153" t="s">
        <v>122</v>
      </c>
      <c r="H29" s="153"/>
      <c r="I29" s="154"/>
      <c r="J29" s="154"/>
      <c r="K29" s="154"/>
      <c r="L29" s="154"/>
      <c r="M29" s="155"/>
      <c r="N29" s="49"/>
      <c r="O29" s="39"/>
      <c r="P29" s="39"/>
      <c r="Q29" s="39"/>
      <c r="R29" s="39"/>
      <c r="S29" s="39"/>
    </row>
    <row r="30" spans="1:19" ht="12.75">
      <c r="A30" s="39"/>
      <c r="B30" s="44"/>
      <c r="C30" s="159"/>
      <c r="D30" s="153"/>
      <c r="E30" s="153"/>
      <c r="F30" s="153"/>
      <c r="G30" s="153" t="s">
        <v>124</v>
      </c>
      <c r="H30" s="153"/>
      <c r="I30" s="154"/>
      <c r="J30" s="154"/>
      <c r="K30" s="154"/>
      <c r="L30" s="154"/>
      <c r="M30" s="155"/>
      <c r="N30" s="49"/>
      <c r="O30" s="39"/>
      <c r="P30" s="39"/>
      <c r="Q30" s="39"/>
      <c r="R30" s="39"/>
      <c r="S30" s="39"/>
    </row>
    <row r="31" spans="1:19" ht="12.75">
      <c r="A31" s="39"/>
      <c r="B31" s="44"/>
      <c r="C31" s="159"/>
      <c r="D31" s="153"/>
      <c r="E31" s="153"/>
      <c r="F31" s="153"/>
      <c r="G31" s="153" t="s">
        <v>123</v>
      </c>
      <c r="H31" s="153"/>
      <c r="I31" s="154"/>
      <c r="J31" s="154"/>
      <c r="K31" s="154"/>
      <c r="L31" s="154"/>
      <c r="M31" s="155"/>
      <c r="N31" s="49"/>
      <c r="O31" s="39"/>
      <c r="P31" s="39"/>
      <c r="Q31" s="39"/>
      <c r="R31" s="39"/>
      <c r="S31" s="39"/>
    </row>
    <row r="32" spans="1:19" ht="13.5" thickBot="1">
      <c r="A32" s="39"/>
      <c r="B32" s="44"/>
      <c r="C32" s="160"/>
      <c r="D32" s="156"/>
      <c r="E32" s="156"/>
      <c r="F32" s="156"/>
      <c r="G32" s="156" t="s">
        <v>125</v>
      </c>
      <c r="H32" s="156"/>
      <c r="I32" s="157"/>
      <c r="J32" s="157"/>
      <c r="K32" s="157"/>
      <c r="L32" s="157"/>
      <c r="M32" s="158"/>
      <c r="N32" s="49"/>
      <c r="O32" s="39"/>
      <c r="P32" s="39"/>
      <c r="Q32" s="39"/>
      <c r="R32" s="39"/>
      <c r="S32" s="39"/>
    </row>
    <row r="33" spans="1:19" ht="5.25" customHeight="1">
      <c r="A33" s="39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2"/>
      <c r="O33" s="39"/>
      <c r="P33" s="39"/>
      <c r="Q33" s="39"/>
      <c r="R33" s="39"/>
      <c r="S33" s="39"/>
    </row>
    <row r="34" spans="1:19" ht="12.75">
      <c r="A34" s="39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9"/>
      <c r="P34" s="39"/>
      <c r="Q34" s="39"/>
      <c r="R34" s="39"/>
      <c r="S34" s="39"/>
    </row>
    <row r="35" spans="1:19" ht="12.75">
      <c r="A35" s="39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9"/>
      <c r="P35" s="39"/>
      <c r="Q35" s="39"/>
      <c r="R35" s="39"/>
      <c r="S35" s="39"/>
    </row>
    <row r="36" spans="1:19" ht="12.75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9"/>
      <c r="P36" s="39"/>
      <c r="Q36" s="39"/>
      <c r="R36" s="39"/>
      <c r="S36" s="39"/>
    </row>
    <row r="37" spans="1:19" ht="12.75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9"/>
      <c r="P37" s="39"/>
      <c r="Q37" s="39"/>
      <c r="R37" s="39"/>
      <c r="S37" s="39"/>
    </row>
    <row r="38" spans="1:19" ht="12.7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9"/>
      <c r="P38" s="39"/>
      <c r="Q38" s="39"/>
      <c r="R38" s="39"/>
      <c r="S38" s="39"/>
    </row>
    <row r="39" spans="1:19" ht="12.7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9"/>
      <c r="P39" s="39"/>
      <c r="Q39" s="39"/>
      <c r="R39" s="39"/>
      <c r="S39" s="39"/>
    </row>
    <row r="40" spans="3:14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3:14" ht="12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4" ht="12.7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sheetProtection password="C611" sheet="1" objects="1" scenarios="1" selectLockedCells="1" selectUnlockedCells="1"/>
  <mergeCells count="47">
    <mergeCell ref="G15:H15"/>
    <mergeCell ref="C3:M3"/>
    <mergeCell ref="C8:F8"/>
    <mergeCell ref="C5:H5"/>
    <mergeCell ref="C6:H6"/>
    <mergeCell ref="G8:H8"/>
    <mergeCell ref="I8:M8"/>
    <mergeCell ref="C20:F21"/>
    <mergeCell ref="G21:H21"/>
    <mergeCell ref="I21:M21"/>
    <mergeCell ref="C10:F10"/>
    <mergeCell ref="G10:H10"/>
    <mergeCell ref="C12:F12"/>
    <mergeCell ref="G12:M12"/>
    <mergeCell ref="C14:F14"/>
    <mergeCell ref="C15:F15"/>
    <mergeCell ref="G14:H14"/>
    <mergeCell ref="I26:M26"/>
    <mergeCell ref="C17:F17"/>
    <mergeCell ref="G17:M17"/>
    <mergeCell ref="C19:F19"/>
    <mergeCell ref="G19:H19"/>
    <mergeCell ref="C23:H23"/>
    <mergeCell ref="I23:M23"/>
    <mergeCell ref="G20:H20"/>
    <mergeCell ref="I19:M19"/>
    <mergeCell ref="I20:M20"/>
    <mergeCell ref="G29:H29"/>
    <mergeCell ref="I29:M29"/>
    <mergeCell ref="G30:H30"/>
    <mergeCell ref="I30:M30"/>
    <mergeCell ref="C24:H24"/>
    <mergeCell ref="I24:M24"/>
    <mergeCell ref="C25:F26"/>
    <mergeCell ref="G25:H25"/>
    <mergeCell ref="I25:M25"/>
    <mergeCell ref="G26:H26"/>
    <mergeCell ref="G31:H31"/>
    <mergeCell ref="I31:M31"/>
    <mergeCell ref="G32:H32"/>
    <mergeCell ref="I32:M32"/>
    <mergeCell ref="C27:F28"/>
    <mergeCell ref="G27:H27"/>
    <mergeCell ref="I27:M27"/>
    <mergeCell ref="G28:H28"/>
    <mergeCell ref="I28:M28"/>
    <mergeCell ref="C29:F3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60">
      <selection activeCell="C5" sqref="C5"/>
    </sheetView>
  </sheetViews>
  <sheetFormatPr defaultColWidth="9.140625" defaultRowHeight="12.75"/>
  <cols>
    <col min="1" max="2" width="0.85546875" style="0" customWidth="1"/>
    <col min="3" max="3" width="7.140625" style="0" customWidth="1"/>
    <col min="4" max="4" width="23.8515625" style="0" customWidth="1"/>
    <col min="5" max="5" width="73.57421875" style="0" customWidth="1"/>
    <col min="6" max="6" width="14.57421875" style="0" customWidth="1"/>
    <col min="7" max="7" width="24.00390625" style="0" customWidth="1"/>
    <col min="8" max="8" width="0.9921875" style="0" customWidth="1"/>
  </cols>
  <sheetData>
    <row r="1" spans="1:10" ht="6.75" customHeight="1">
      <c r="A1" s="112"/>
      <c r="B1" s="112"/>
      <c r="C1" s="112"/>
      <c r="D1" s="112"/>
      <c r="E1" s="112"/>
      <c r="F1" s="112"/>
      <c r="G1" s="112"/>
      <c r="H1" s="112"/>
      <c r="I1" s="1"/>
      <c r="J1" s="1"/>
    </row>
    <row r="2" spans="1:10" ht="3.75" customHeight="1">
      <c r="A2" s="112"/>
      <c r="B2" s="2"/>
      <c r="C2" s="3"/>
      <c r="D2" s="3"/>
      <c r="E2" s="3"/>
      <c r="F2" s="3"/>
      <c r="G2" s="3"/>
      <c r="H2" s="4"/>
      <c r="I2" s="1"/>
      <c r="J2" s="1"/>
    </row>
    <row r="3" spans="1:10" ht="3" customHeight="1">
      <c r="A3" s="112"/>
      <c r="B3" s="5"/>
      <c r="C3" s="6"/>
      <c r="D3" s="7"/>
      <c r="E3" s="7"/>
      <c r="F3" s="7"/>
      <c r="G3" s="6"/>
      <c r="H3" s="8"/>
      <c r="I3" s="9"/>
      <c r="J3" s="9"/>
    </row>
    <row r="4" spans="1:10" ht="25.5" customHeight="1">
      <c r="A4" s="113"/>
      <c r="B4" s="10"/>
      <c r="C4" s="183" t="s">
        <v>231</v>
      </c>
      <c r="D4" s="184"/>
      <c r="E4" s="184"/>
      <c r="F4" s="184"/>
      <c r="G4" s="185"/>
      <c r="H4" s="11"/>
      <c r="I4" s="12"/>
      <c r="J4" s="12"/>
    </row>
    <row r="5" spans="1:10" ht="13.5" thickBot="1">
      <c r="A5" s="113"/>
      <c r="B5" s="10"/>
      <c r="C5" s="6"/>
      <c r="D5" s="6"/>
      <c r="E5" s="6"/>
      <c r="F5" s="6"/>
      <c r="G5" s="6"/>
      <c r="H5" s="8"/>
      <c r="I5" s="9"/>
      <c r="J5" s="9"/>
    </row>
    <row r="6" spans="1:10" ht="23.25" thickBot="1">
      <c r="A6" s="113"/>
      <c r="B6" s="10"/>
      <c r="C6" s="13" t="s">
        <v>0</v>
      </c>
      <c r="D6" s="186" t="s">
        <v>1</v>
      </c>
      <c r="E6" s="187"/>
      <c r="F6" s="14" t="s">
        <v>2</v>
      </c>
      <c r="G6" s="15" t="s">
        <v>3</v>
      </c>
      <c r="H6" s="8"/>
      <c r="I6" s="9"/>
      <c r="J6" s="9"/>
    </row>
    <row r="7" spans="1:10" ht="13.5" thickBot="1">
      <c r="A7" s="113"/>
      <c r="B7" s="10"/>
      <c r="C7" s="16">
        <v>1</v>
      </c>
      <c r="D7" s="188">
        <f>C7+1</f>
        <v>2</v>
      </c>
      <c r="E7" s="188"/>
      <c r="F7" s="17">
        <f>D7+1</f>
        <v>3</v>
      </c>
      <c r="G7" s="18">
        <f>F7+1</f>
        <v>4</v>
      </c>
      <c r="H7" s="8"/>
      <c r="I7" s="9"/>
      <c r="J7" s="9"/>
    </row>
    <row r="8" spans="1:10" ht="42.75" customHeight="1">
      <c r="A8" s="114"/>
      <c r="B8" s="19"/>
      <c r="C8" s="20">
        <v>1</v>
      </c>
      <c r="D8" s="189" t="s">
        <v>4</v>
      </c>
      <c r="E8" s="190"/>
      <c r="F8" s="21" t="s">
        <v>5</v>
      </c>
      <c r="G8" s="118" t="s">
        <v>6</v>
      </c>
      <c r="H8" s="115"/>
      <c r="I8" s="1"/>
      <c r="J8" s="1"/>
    </row>
    <row r="9" spans="1:10" ht="12.75">
      <c r="A9" s="114"/>
      <c r="B9" s="19"/>
      <c r="C9" s="22">
        <v>2</v>
      </c>
      <c r="D9" s="179" t="s">
        <v>7</v>
      </c>
      <c r="E9" s="180"/>
      <c r="F9" s="23" t="s">
        <v>8</v>
      </c>
      <c r="G9" s="24">
        <v>2139941.04</v>
      </c>
      <c r="H9" s="25"/>
      <c r="I9" s="1"/>
      <c r="J9" s="1"/>
    </row>
    <row r="10" spans="1:10" ht="12.75">
      <c r="A10" s="114"/>
      <c r="B10" s="19"/>
      <c r="C10" s="22">
        <v>3</v>
      </c>
      <c r="D10" s="179" t="s">
        <v>9</v>
      </c>
      <c r="E10" s="180"/>
      <c r="F10" s="23" t="s">
        <v>8</v>
      </c>
      <c r="G10" s="24">
        <v>2132848.26</v>
      </c>
      <c r="H10" s="25"/>
      <c r="I10" s="1"/>
      <c r="J10" s="1"/>
    </row>
    <row r="11" spans="1:10" ht="12.75">
      <c r="A11" s="114"/>
      <c r="B11" s="19"/>
      <c r="C11" s="22" t="s">
        <v>10</v>
      </c>
      <c r="D11" s="181" t="s">
        <v>11</v>
      </c>
      <c r="E11" s="182"/>
      <c r="F11" s="23" t="s">
        <v>8</v>
      </c>
      <c r="G11" s="24">
        <v>1986061.94</v>
      </c>
      <c r="H11" s="25"/>
      <c r="I11" s="1"/>
      <c r="J11" s="1"/>
    </row>
    <row r="12" spans="1:10" ht="12.75">
      <c r="A12" s="114"/>
      <c r="B12" s="19"/>
      <c r="C12" s="22" t="s">
        <v>12</v>
      </c>
      <c r="D12" s="181" t="s">
        <v>13</v>
      </c>
      <c r="E12" s="182"/>
      <c r="F12" s="23" t="s">
        <v>8</v>
      </c>
      <c r="G12" s="24"/>
      <c r="H12" s="88"/>
      <c r="I12" s="1"/>
      <c r="J12" s="1"/>
    </row>
    <row r="13" spans="1:10" ht="14.25" customHeight="1">
      <c r="A13" s="114"/>
      <c r="B13" s="19"/>
      <c r="C13" s="191" t="s">
        <v>14</v>
      </c>
      <c r="D13" s="194" t="s">
        <v>15</v>
      </c>
      <c r="E13" s="127" t="s">
        <v>16</v>
      </c>
      <c r="F13" s="23" t="s">
        <v>8</v>
      </c>
      <c r="G13" s="26"/>
      <c r="H13" s="25"/>
      <c r="I13" s="1"/>
      <c r="J13" s="1"/>
    </row>
    <row r="14" spans="1:10" ht="14.25" customHeight="1">
      <c r="A14" s="114"/>
      <c r="B14" s="19"/>
      <c r="C14" s="192"/>
      <c r="D14" s="195"/>
      <c r="E14" s="128" t="s">
        <v>17</v>
      </c>
      <c r="F14" s="111" t="s">
        <v>18</v>
      </c>
      <c r="G14" s="26"/>
      <c r="H14" s="25"/>
      <c r="I14" s="1"/>
      <c r="J14" s="1"/>
    </row>
    <row r="15" spans="1:10" ht="14.25" customHeight="1">
      <c r="A15" s="114"/>
      <c r="B15" s="19"/>
      <c r="C15" s="192"/>
      <c r="D15" s="195"/>
      <c r="E15" s="127" t="s">
        <v>19</v>
      </c>
      <c r="F15" s="23" t="s">
        <v>8</v>
      </c>
      <c r="G15" s="119"/>
      <c r="H15" s="25"/>
      <c r="I15" s="1"/>
      <c r="J15" s="1"/>
    </row>
    <row r="16" spans="1:10" ht="14.25" customHeight="1">
      <c r="A16" s="114"/>
      <c r="B16" s="19"/>
      <c r="C16" s="193"/>
      <c r="D16" s="196"/>
      <c r="E16" s="128" t="s">
        <v>20</v>
      </c>
      <c r="F16" s="27" t="s">
        <v>5</v>
      </c>
      <c r="G16" s="133"/>
      <c r="H16" s="25"/>
      <c r="I16" s="1"/>
      <c r="J16" s="1"/>
    </row>
    <row r="17" spans="1:10" ht="14.25" customHeight="1" hidden="1">
      <c r="A17" s="114"/>
      <c r="B17" s="19"/>
      <c r="C17" s="199" t="s">
        <v>96</v>
      </c>
      <c r="D17" s="204" t="s">
        <v>97</v>
      </c>
      <c r="E17" s="127" t="s">
        <v>16</v>
      </c>
      <c r="F17" s="23" t="s">
        <v>8</v>
      </c>
      <c r="G17" s="131"/>
      <c r="H17" s="25"/>
      <c r="I17" s="1"/>
      <c r="J17" s="1"/>
    </row>
    <row r="18" spans="1:10" ht="14.25" customHeight="1" hidden="1">
      <c r="A18" s="114"/>
      <c r="B18" s="19"/>
      <c r="C18" s="199"/>
      <c r="D18" s="205"/>
      <c r="E18" s="128" t="s">
        <v>17</v>
      </c>
      <c r="F18" s="111" t="s">
        <v>98</v>
      </c>
      <c r="G18" s="131"/>
      <c r="H18" s="25"/>
      <c r="I18" s="1"/>
      <c r="J18" s="1"/>
    </row>
    <row r="19" spans="1:10" ht="14.25" customHeight="1" hidden="1">
      <c r="A19" s="114"/>
      <c r="B19" s="19"/>
      <c r="C19" s="199"/>
      <c r="D19" s="205"/>
      <c r="E19" s="127" t="s">
        <v>19</v>
      </c>
      <c r="F19" s="23" t="s">
        <v>8</v>
      </c>
      <c r="G19" s="132"/>
      <c r="H19" s="25"/>
      <c r="I19" s="1"/>
      <c r="J19" s="1"/>
    </row>
    <row r="20" spans="1:10" ht="14.25" customHeight="1" hidden="1">
      <c r="A20" s="114"/>
      <c r="B20" s="19"/>
      <c r="C20" s="199"/>
      <c r="D20" s="206"/>
      <c r="E20" s="128" t="s">
        <v>20</v>
      </c>
      <c r="F20" s="27" t="s">
        <v>5</v>
      </c>
      <c r="G20" s="28"/>
      <c r="H20" s="25"/>
      <c r="I20" s="1"/>
      <c r="J20" s="1"/>
    </row>
    <row r="21" spans="1:10" ht="12.75">
      <c r="A21" s="114"/>
      <c r="B21" s="19"/>
      <c r="C21" s="116"/>
      <c r="D21" s="129"/>
      <c r="E21" s="130"/>
      <c r="F21" s="117"/>
      <c r="G21" s="120"/>
      <c r="H21" s="25"/>
      <c r="I21" s="29"/>
      <c r="J21" s="1"/>
    </row>
    <row r="22" spans="1:10" ht="23.25" customHeight="1">
      <c r="A22" s="114"/>
      <c r="B22" s="19"/>
      <c r="C22" s="20" t="s">
        <v>21</v>
      </c>
      <c r="D22" s="181" t="s">
        <v>22</v>
      </c>
      <c r="E22" s="182"/>
      <c r="F22" s="23" t="s">
        <v>8</v>
      </c>
      <c r="G22" s="30">
        <v>15505</v>
      </c>
      <c r="H22" s="25"/>
      <c r="I22" s="1"/>
      <c r="J22" s="1"/>
    </row>
    <row r="23" spans="1:10" ht="12.75">
      <c r="A23" s="114"/>
      <c r="B23" s="19"/>
      <c r="C23" s="20" t="s">
        <v>23</v>
      </c>
      <c r="D23" s="197" t="s">
        <v>24</v>
      </c>
      <c r="E23" s="198"/>
      <c r="F23" s="23" t="s">
        <v>25</v>
      </c>
      <c r="G23" s="30">
        <f>G22/G24</f>
        <v>4.43</v>
      </c>
      <c r="H23" s="25"/>
      <c r="I23" s="1"/>
      <c r="J23" s="1"/>
    </row>
    <row r="24" spans="1:10" ht="14.25" customHeight="1">
      <c r="A24" s="114"/>
      <c r="B24" s="19"/>
      <c r="C24" s="22" t="s">
        <v>26</v>
      </c>
      <c r="D24" s="197" t="s">
        <v>27</v>
      </c>
      <c r="E24" s="198"/>
      <c r="F24" s="23" t="s">
        <v>28</v>
      </c>
      <c r="G24" s="31">
        <v>3500</v>
      </c>
      <c r="H24" s="25"/>
      <c r="I24" s="1"/>
      <c r="J24" s="1"/>
    </row>
    <row r="25" spans="1:10" ht="12.75">
      <c r="A25" s="114"/>
      <c r="B25" s="19"/>
      <c r="C25" s="22" t="s">
        <v>29</v>
      </c>
      <c r="D25" s="181" t="s">
        <v>30</v>
      </c>
      <c r="E25" s="182"/>
      <c r="F25" s="23" t="s">
        <v>8</v>
      </c>
      <c r="G25" s="24">
        <v>966.53</v>
      </c>
      <c r="H25" s="25"/>
      <c r="I25" s="1"/>
      <c r="J25" s="1"/>
    </row>
    <row r="26" spans="1:10" ht="12.75">
      <c r="A26" s="114"/>
      <c r="B26" s="19"/>
      <c r="C26" s="22" t="s">
        <v>31</v>
      </c>
      <c r="D26" s="181" t="s">
        <v>32</v>
      </c>
      <c r="E26" s="182"/>
      <c r="F26" s="23" t="s">
        <v>8</v>
      </c>
      <c r="G26" s="24"/>
      <c r="H26" s="25"/>
      <c r="I26" s="1"/>
      <c r="J26" s="1"/>
    </row>
    <row r="27" spans="1:10" ht="12.75">
      <c r="A27" s="114"/>
      <c r="B27" s="19"/>
      <c r="C27" s="22" t="s">
        <v>208</v>
      </c>
      <c r="D27" s="181" t="s">
        <v>214</v>
      </c>
      <c r="E27" s="182"/>
      <c r="F27" s="23" t="s">
        <v>8</v>
      </c>
      <c r="G27" s="24">
        <f>SUM(G28:G29)</f>
        <v>22559.22</v>
      </c>
      <c r="H27" s="25"/>
      <c r="I27" s="1"/>
      <c r="J27" s="1"/>
    </row>
    <row r="28" spans="1:10" ht="12.75">
      <c r="A28" s="114"/>
      <c r="B28" s="19"/>
      <c r="C28" s="22" t="s">
        <v>209</v>
      </c>
      <c r="D28" s="197" t="s">
        <v>38</v>
      </c>
      <c r="E28" s="198"/>
      <c r="F28" s="23" t="s">
        <v>8</v>
      </c>
      <c r="G28" s="24">
        <v>17231.9</v>
      </c>
      <c r="H28" s="25"/>
      <c r="I28" s="1"/>
      <c r="J28" s="1"/>
    </row>
    <row r="29" spans="1:10" ht="12.75">
      <c r="A29" s="114"/>
      <c r="B29" s="19"/>
      <c r="C29" s="22" t="s">
        <v>210</v>
      </c>
      <c r="D29" s="197" t="s">
        <v>40</v>
      </c>
      <c r="E29" s="198"/>
      <c r="F29" s="23" t="s">
        <v>8</v>
      </c>
      <c r="G29" s="24">
        <v>5327.32</v>
      </c>
      <c r="H29" s="25"/>
      <c r="I29" s="1"/>
      <c r="J29" s="1"/>
    </row>
    <row r="30" spans="1:10" ht="12.75">
      <c r="A30" s="114"/>
      <c r="B30" s="19"/>
      <c r="C30" s="22" t="s">
        <v>33</v>
      </c>
      <c r="D30" s="181" t="s">
        <v>34</v>
      </c>
      <c r="E30" s="182"/>
      <c r="F30" s="23" t="s">
        <v>8</v>
      </c>
      <c r="G30" s="24">
        <v>42879.54</v>
      </c>
      <c r="H30" s="25"/>
      <c r="I30" s="1"/>
      <c r="J30" s="1"/>
    </row>
    <row r="31" spans="1:10" ht="12.75">
      <c r="A31" s="114"/>
      <c r="B31" s="19"/>
      <c r="C31" s="22" t="s">
        <v>35</v>
      </c>
      <c r="D31" s="181" t="s">
        <v>36</v>
      </c>
      <c r="E31" s="182"/>
      <c r="F31" s="23" t="s">
        <v>8</v>
      </c>
      <c r="G31" s="119">
        <f>SUM(G32:G33)+563.08</f>
        <v>5826.6</v>
      </c>
      <c r="H31" s="25"/>
      <c r="I31" s="1"/>
      <c r="J31" s="1"/>
    </row>
    <row r="32" spans="1:10" ht="12.75">
      <c r="A32" s="114"/>
      <c r="B32" s="19"/>
      <c r="C32" s="22" t="s">
        <v>37</v>
      </c>
      <c r="D32" s="197" t="s">
        <v>38</v>
      </c>
      <c r="E32" s="198"/>
      <c r="F32" s="23" t="s">
        <v>8</v>
      </c>
      <c r="G32" s="24">
        <v>4020.55</v>
      </c>
      <c r="H32" s="25"/>
      <c r="I32" s="1"/>
      <c r="J32" s="1"/>
    </row>
    <row r="33" spans="1:10" ht="12.75">
      <c r="A33" s="114"/>
      <c r="B33" s="19"/>
      <c r="C33" s="22" t="s">
        <v>39</v>
      </c>
      <c r="D33" s="197" t="s">
        <v>40</v>
      </c>
      <c r="E33" s="198"/>
      <c r="F33" s="23" t="s">
        <v>8</v>
      </c>
      <c r="G33" s="24">
        <v>1242.97</v>
      </c>
      <c r="H33" s="25"/>
      <c r="I33" s="1"/>
      <c r="J33" s="1"/>
    </row>
    <row r="34" spans="1:10" ht="12.75">
      <c r="A34" s="114"/>
      <c r="B34" s="19"/>
      <c r="C34" s="22" t="s">
        <v>41</v>
      </c>
      <c r="D34" s="181" t="s">
        <v>42</v>
      </c>
      <c r="E34" s="182"/>
      <c r="F34" s="23" t="s">
        <v>8</v>
      </c>
      <c r="G34" s="119">
        <f>G10-G11-G22-G25-G27-G30-G31-G37</f>
        <v>34894.04999999983</v>
      </c>
      <c r="H34" s="25"/>
      <c r="I34" s="1"/>
      <c r="J34" s="1"/>
    </row>
    <row r="35" spans="1:10" ht="12.75">
      <c r="A35" s="114"/>
      <c r="B35" s="19"/>
      <c r="C35" s="22" t="s">
        <v>43</v>
      </c>
      <c r="D35" s="197" t="s">
        <v>38</v>
      </c>
      <c r="E35" s="198"/>
      <c r="F35" s="23" t="s">
        <v>8</v>
      </c>
      <c r="G35" s="24">
        <v>6835.06</v>
      </c>
      <c r="H35" s="25"/>
      <c r="I35" s="1"/>
      <c r="J35" s="1"/>
    </row>
    <row r="36" spans="1:10" ht="12.75">
      <c r="A36" s="114"/>
      <c r="B36" s="19"/>
      <c r="C36" s="22" t="s">
        <v>44</v>
      </c>
      <c r="D36" s="197" t="s">
        <v>40</v>
      </c>
      <c r="E36" s="198"/>
      <c r="F36" s="23" t="s">
        <v>8</v>
      </c>
      <c r="G36" s="24">
        <v>2113.09</v>
      </c>
      <c r="H36" s="25"/>
      <c r="I36" s="1"/>
      <c r="J36" s="1"/>
    </row>
    <row r="37" spans="1:10" ht="12.75">
      <c r="A37" s="114"/>
      <c r="B37" s="19"/>
      <c r="C37" s="22" t="s">
        <v>45</v>
      </c>
      <c r="D37" s="181" t="s">
        <v>46</v>
      </c>
      <c r="E37" s="182"/>
      <c r="F37" s="23" t="s">
        <v>8</v>
      </c>
      <c r="G37" s="24">
        <v>24155.38</v>
      </c>
      <c r="H37" s="25"/>
      <c r="I37" s="1"/>
      <c r="J37" s="1"/>
    </row>
    <row r="38" spans="1:10" ht="24.75" customHeight="1">
      <c r="A38" s="114"/>
      <c r="B38" s="19"/>
      <c r="C38" s="22" t="s">
        <v>47</v>
      </c>
      <c r="D38" s="181" t="s">
        <v>48</v>
      </c>
      <c r="E38" s="182"/>
      <c r="F38" s="23" t="s">
        <v>8</v>
      </c>
      <c r="G38" s="24"/>
      <c r="H38" s="25"/>
      <c r="I38" s="1"/>
      <c r="J38" s="1"/>
    </row>
    <row r="39" spans="1:10" ht="12.75">
      <c r="A39" s="114"/>
      <c r="B39" s="19"/>
      <c r="C39" s="22" t="s">
        <v>49</v>
      </c>
      <c r="D39" s="200" t="s">
        <v>50</v>
      </c>
      <c r="E39" s="201"/>
      <c r="F39" s="23" t="s">
        <v>8</v>
      </c>
      <c r="G39" s="24">
        <v>16428.1</v>
      </c>
      <c r="H39" s="25"/>
      <c r="I39" s="1"/>
      <c r="J39" s="1"/>
    </row>
    <row r="40" spans="1:10" ht="12.75">
      <c r="A40" s="114"/>
      <c r="B40" s="19"/>
      <c r="C40" s="22" t="s">
        <v>51</v>
      </c>
      <c r="D40" s="200" t="s">
        <v>207</v>
      </c>
      <c r="E40" s="201"/>
      <c r="F40" s="23" t="s">
        <v>8</v>
      </c>
      <c r="G40" s="24">
        <v>1187.29</v>
      </c>
      <c r="H40" s="25"/>
      <c r="I40" s="1"/>
      <c r="J40" s="1"/>
    </row>
    <row r="41" spans="1:10" ht="12.75">
      <c r="A41" s="114"/>
      <c r="B41" s="19"/>
      <c r="C41" s="22" t="s">
        <v>52</v>
      </c>
      <c r="D41" s="200" t="s">
        <v>53</v>
      </c>
      <c r="E41" s="201"/>
      <c r="F41" s="23" t="s">
        <v>8</v>
      </c>
      <c r="G41" s="24">
        <f>-G30</f>
        <v>-42879.54</v>
      </c>
      <c r="H41" s="25"/>
      <c r="I41" s="1"/>
      <c r="J41" s="1"/>
    </row>
    <row r="42" spans="1:10" ht="14.25" customHeight="1">
      <c r="A42" s="114"/>
      <c r="B42" s="19"/>
      <c r="C42" s="22" t="s">
        <v>54</v>
      </c>
      <c r="D42" s="200" t="s">
        <v>55</v>
      </c>
      <c r="E42" s="201"/>
      <c r="F42" s="23" t="s">
        <v>56</v>
      </c>
      <c r="G42" s="24"/>
      <c r="H42" s="25"/>
      <c r="I42" s="1"/>
      <c r="J42" s="1"/>
    </row>
    <row r="43" spans="1:10" ht="12.75">
      <c r="A43" s="114"/>
      <c r="B43" s="19"/>
      <c r="C43" s="22" t="s">
        <v>57</v>
      </c>
      <c r="D43" s="200" t="s">
        <v>58</v>
      </c>
      <c r="E43" s="201"/>
      <c r="F43" s="23" t="s">
        <v>56</v>
      </c>
      <c r="G43" s="24"/>
      <c r="H43" s="25"/>
      <c r="I43" s="1"/>
      <c r="J43" s="1"/>
    </row>
    <row r="44" spans="1:10" ht="12.75">
      <c r="A44" s="114"/>
      <c r="B44" s="19"/>
      <c r="C44" s="22" t="s">
        <v>59</v>
      </c>
      <c r="D44" s="200" t="s">
        <v>60</v>
      </c>
      <c r="E44" s="201"/>
      <c r="F44" s="23" t="s">
        <v>61</v>
      </c>
      <c r="G44" s="24"/>
      <c r="H44" s="25"/>
      <c r="I44" s="1"/>
      <c r="J44" s="1"/>
    </row>
    <row r="45" spans="1:10" ht="12.75">
      <c r="A45" s="114"/>
      <c r="B45" s="19"/>
      <c r="C45" s="22" t="s">
        <v>62</v>
      </c>
      <c r="D45" s="200" t="s">
        <v>63</v>
      </c>
      <c r="E45" s="201"/>
      <c r="F45" s="23" t="s">
        <v>224</v>
      </c>
      <c r="G45" s="24">
        <v>1759.937</v>
      </c>
      <c r="H45" s="25"/>
      <c r="I45" s="1"/>
      <c r="J45" s="1"/>
    </row>
    <row r="46" spans="1:10" ht="12.75">
      <c r="A46" s="114"/>
      <c r="B46" s="19"/>
      <c r="C46" s="22" t="s">
        <v>64</v>
      </c>
      <c r="D46" s="200" t="s">
        <v>65</v>
      </c>
      <c r="E46" s="201"/>
      <c r="F46" s="23" t="s">
        <v>61</v>
      </c>
      <c r="G46" s="119">
        <v>1685.189</v>
      </c>
      <c r="H46" s="25"/>
      <c r="I46" s="1"/>
      <c r="J46" s="1"/>
    </row>
    <row r="47" spans="1:10" ht="12.75">
      <c r="A47" s="114"/>
      <c r="B47" s="19"/>
      <c r="C47" s="22" t="s">
        <v>66</v>
      </c>
      <c r="D47" s="181" t="s">
        <v>67</v>
      </c>
      <c r="E47" s="182"/>
      <c r="F47" s="23" t="s">
        <v>61</v>
      </c>
      <c r="G47" s="24"/>
      <c r="H47" s="25"/>
      <c r="I47" s="1"/>
      <c r="J47" s="1"/>
    </row>
    <row r="48" spans="1:10" ht="12.75">
      <c r="A48" s="114"/>
      <c r="B48" s="19"/>
      <c r="C48" s="22" t="s">
        <v>68</v>
      </c>
      <c r="D48" s="181" t="s">
        <v>69</v>
      </c>
      <c r="E48" s="182"/>
      <c r="F48" s="23" t="s">
        <v>61</v>
      </c>
      <c r="G48" s="24">
        <f>G46</f>
        <v>1685.189</v>
      </c>
      <c r="H48" s="25"/>
      <c r="I48" s="1"/>
      <c r="J48" s="1"/>
    </row>
    <row r="49" spans="1:10" ht="12.75">
      <c r="A49" s="114"/>
      <c r="B49" s="19"/>
      <c r="C49" s="22" t="s">
        <v>70</v>
      </c>
      <c r="D49" s="200" t="s">
        <v>71</v>
      </c>
      <c r="E49" s="201"/>
      <c r="F49" s="23" t="s">
        <v>72</v>
      </c>
      <c r="G49" s="24">
        <f>(74748.74)/(G45*1000)*100</f>
        <v>4.2472395318696075</v>
      </c>
      <c r="H49" s="25"/>
      <c r="I49" s="1"/>
      <c r="J49" s="1"/>
    </row>
    <row r="50" spans="1:10" ht="12.75">
      <c r="A50" s="114"/>
      <c r="B50" s="19"/>
      <c r="C50" s="22" t="s">
        <v>73</v>
      </c>
      <c r="D50" s="200" t="s">
        <v>206</v>
      </c>
      <c r="E50" s="201"/>
      <c r="F50" s="23" t="s">
        <v>75</v>
      </c>
      <c r="G50" s="31">
        <v>122</v>
      </c>
      <c r="H50" s="25"/>
      <c r="I50" s="126"/>
      <c r="J50" s="1"/>
    </row>
    <row r="51" spans="1:10" ht="12.75">
      <c r="A51" s="114"/>
      <c r="B51" s="19"/>
      <c r="C51" s="22" t="s">
        <v>74</v>
      </c>
      <c r="D51" s="200" t="s">
        <v>205</v>
      </c>
      <c r="E51" s="201"/>
      <c r="F51" s="23" t="s">
        <v>75</v>
      </c>
      <c r="G51" s="31">
        <v>46</v>
      </c>
      <c r="H51" s="25"/>
      <c r="I51" s="126"/>
      <c r="J51" s="1"/>
    </row>
    <row r="52" spans="1:10" ht="12.75">
      <c r="A52" s="114"/>
      <c r="B52" s="19"/>
      <c r="C52" s="22" t="s">
        <v>76</v>
      </c>
      <c r="D52" s="200" t="s">
        <v>78</v>
      </c>
      <c r="E52" s="201"/>
      <c r="F52" s="23" t="s">
        <v>79</v>
      </c>
      <c r="G52" s="31">
        <v>0</v>
      </c>
      <c r="H52" s="25"/>
      <c r="I52" s="1"/>
      <c r="J52" s="1"/>
    </row>
    <row r="53" spans="1:10" ht="12.75">
      <c r="A53" s="114"/>
      <c r="B53" s="19"/>
      <c r="C53" s="22" t="s">
        <v>77</v>
      </c>
      <c r="D53" s="200" t="s">
        <v>81</v>
      </c>
      <c r="E53" s="201"/>
      <c r="F53" s="23" t="s">
        <v>79</v>
      </c>
      <c r="G53" s="31"/>
      <c r="H53" s="25"/>
      <c r="I53" s="1"/>
      <c r="J53" s="1"/>
    </row>
    <row r="54" spans="1:10" ht="12.75">
      <c r="A54" s="114"/>
      <c r="B54" s="19"/>
      <c r="C54" s="22" t="s">
        <v>80</v>
      </c>
      <c r="D54" s="200" t="s">
        <v>83</v>
      </c>
      <c r="E54" s="201"/>
      <c r="F54" s="23" t="s">
        <v>79</v>
      </c>
      <c r="G54" s="31">
        <v>76</v>
      </c>
      <c r="H54" s="25"/>
      <c r="I54" s="1"/>
      <c r="J54" s="1"/>
    </row>
    <row r="55" spans="1:10" ht="12.75">
      <c r="A55" s="114"/>
      <c r="B55" s="19"/>
      <c r="C55" s="22" t="s">
        <v>82</v>
      </c>
      <c r="D55" s="200" t="s">
        <v>85</v>
      </c>
      <c r="E55" s="201"/>
      <c r="F55" s="23" t="s">
        <v>86</v>
      </c>
      <c r="G55" s="31">
        <v>95</v>
      </c>
      <c r="H55" s="25"/>
      <c r="I55" s="1"/>
      <c r="J55" s="1"/>
    </row>
    <row r="56" spans="1:10" ht="12.75">
      <c r="A56" s="114"/>
      <c r="B56" s="19"/>
      <c r="C56" s="22" t="s">
        <v>84</v>
      </c>
      <c r="D56" s="200" t="s">
        <v>88</v>
      </c>
      <c r="E56" s="201"/>
      <c r="F56" s="23" t="s">
        <v>89</v>
      </c>
      <c r="G56" s="24"/>
      <c r="H56" s="25"/>
      <c r="I56" s="1"/>
      <c r="J56" s="1"/>
    </row>
    <row r="57" spans="1:10" ht="12.75">
      <c r="A57" s="114"/>
      <c r="B57" s="19"/>
      <c r="C57" s="22" t="s">
        <v>87</v>
      </c>
      <c r="D57" s="200" t="s">
        <v>91</v>
      </c>
      <c r="E57" s="201"/>
      <c r="F57" s="23" t="s">
        <v>92</v>
      </c>
      <c r="G57" s="24">
        <f>G24/G46</f>
        <v>2.076918375327634</v>
      </c>
      <c r="H57" s="25"/>
      <c r="I57" s="1"/>
      <c r="J57" s="1"/>
    </row>
    <row r="58" spans="1:10" ht="12.75">
      <c r="A58" s="114"/>
      <c r="B58" s="19"/>
      <c r="C58" s="22" t="s">
        <v>90</v>
      </c>
      <c r="D58" s="179" t="s">
        <v>94</v>
      </c>
      <c r="E58" s="180"/>
      <c r="F58" s="27" t="s">
        <v>171</v>
      </c>
      <c r="G58" s="26">
        <f>(44280)/G46</f>
        <v>26.275984474145034</v>
      </c>
      <c r="H58" s="25"/>
      <c r="I58" s="1"/>
      <c r="J58" s="1"/>
    </row>
    <row r="59" spans="1:10" ht="25.5" customHeight="1" thickBot="1">
      <c r="A59" s="114"/>
      <c r="B59" s="19"/>
      <c r="C59" s="22" t="s">
        <v>93</v>
      </c>
      <c r="D59" s="202" t="s">
        <v>95</v>
      </c>
      <c r="E59" s="203"/>
      <c r="F59" s="32"/>
      <c r="G59" s="33"/>
      <c r="H59" s="25"/>
      <c r="I59" s="1"/>
      <c r="J59" s="1"/>
    </row>
    <row r="60" spans="1:10" ht="5.25" customHeight="1">
      <c r="A60" s="112"/>
      <c r="B60" s="34"/>
      <c r="C60" s="35"/>
      <c r="D60" s="35"/>
      <c r="E60" s="35"/>
      <c r="F60" s="35"/>
      <c r="G60" s="35"/>
      <c r="H60" s="36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password="C611" sheet="1" objects="1" scenarios="1" selectLockedCells="1" selectUnlockedCells="1"/>
  <mergeCells count="50">
    <mergeCell ref="D57:E57"/>
    <mergeCell ref="D58:E58"/>
    <mergeCell ref="D59:E59"/>
    <mergeCell ref="D17:D20"/>
    <mergeCell ref="D53:E53"/>
    <mergeCell ref="D54:E54"/>
    <mergeCell ref="D55:E55"/>
    <mergeCell ref="D56:E56"/>
    <mergeCell ref="D50:E50"/>
    <mergeCell ref="D52:E52"/>
    <mergeCell ref="D43:E43"/>
    <mergeCell ref="D44:E44"/>
    <mergeCell ref="D45:E45"/>
    <mergeCell ref="D51:E51"/>
    <mergeCell ref="D46:E46"/>
    <mergeCell ref="D47:E47"/>
    <mergeCell ref="D48:E48"/>
    <mergeCell ref="D49:E49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4:E24"/>
    <mergeCell ref="D25:E25"/>
    <mergeCell ref="D26:E26"/>
    <mergeCell ref="D30:E30"/>
    <mergeCell ref="D28:E28"/>
    <mergeCell ref="D29:E29"/>
    <mergeCell ref="D27:E27"/>
    <mergeCell ref="C13:C16"/>
    <mergeCell ref="D13:D16"/>
    <mergeCell ref="D22:E22"/>
    <mergeCell ref="D23:E23"/>
    <mergeCell ref="C17:C20"/>
    <mergeCell ref="D9:E9"/>
    <mergeCell ref="D10:E10"/>
    <mergeCell ref="D11:E11"/>
    <mergeCell ref="D12:E12"/>
    <mergeCell ref="C4:G4"/>
    <mergeCell ref="D6:E6"/>
    <mergeCell ref="D7:E7"/>
    <mergeCell ref="D8:E8"/>
  </mergeCells>
  <dataValidations count="5">
    <dataValidation type="textLength" operator="lessThanOrEqual" allowBlank="1" showInputMessage="1" showErrorMessage="1" sqref="G59">
      <formula1>300</formula1>
    </dataValidation>
    <dataValidation type="whole" allowBlank="1" showInputMessage="1" showErrorMessage="1" sqref="G50:G55">
      <formula1>-99999999999</formula1>
      <formula2>999999999999</formula2>
    </dataValidation>
    <dataValidation type="decimal" allowBlank="1" showInputMessage="1" showErrorMessage="1" sqref="G56:G58 G49 G17:G18 G9:G14 G22:G41">
      <formula1>-99999999999</formula1>
      <formula2>999999999999</formula2>
    </dataValidation>
    <dataValidation type="decimal" allowBlank="1" showInputMessage="1" showErrorMessage="1" sqref="G42:G48">
      <formula1>-999999999999</formula1>
      <formula2>999999999999</formula2>
    </dataValidation>
    <dataValidation type="list" allowBlank="1" showInputMessage="1" showErrorMessage="1" sqref="D13:D20">
      <formula1>"Уголь,Газ природный,Газ сжиженный,Мазут,Дизельное топливо"</formula1>
    </dataValidation>
  </dataValidations>
  <printOptions/>
  <pageMargins left="0.21" right="0.17" top="0.2" bottom="1" header="0.17" footer="0.5"/>
  <pageSetup horizontalDpi="600" verticalDpi="600" orientation="landscape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5.8515625" style="0" customWidth="1"/>
    <col min="4" max="4" width="59.7109375" style="0" customWidth="1"/>
    <col min="5" max="5" width="42.28125" style="0" customWidth="1"/>
    <col min="6" max="6" width="2.7109375" style="0" customWidth="1"/>
  </cols>
  <sheetData>
    <row r="1" spans="1:8" ht="6" customHeight="1">
      <c r="A1" s="39"/>
      <c r="B1" s="39"/>
      <c r="C1" s="39"/>
      <c r="D1" s="39"/>
      <c r="E1" s="39"/>
      <c r="F1" s="39"/>
      <c r="G1" s="39"/>
      <c r="H1" s="39"/>
    </row>
    <row r="2" spans="1:8" ht="10.5" customHeight="1">
      <c r="A2" s="39"/>
      <c r="B2" s="41"/>
      <c r="C2" s="42"/>
      <c r="D2" s="42"/>
      <c r="E2" s="42"/>
      <c r="F2" s="43"/>
      <c r="G2" s="39"/>
      <c r="H2" s="39"/>
    </row>
    <row r="3" spans="1:8" ht="37.5" customHeight="1">
      <c r="A3" s="39"/>
      <c r="B3" s="44"/>
      <c r="C3" s="207" t="s">
        <v>240</v>
      </c>
      <c r="D3" s="208"/>
      <c r="E3" s="209"/>
      <c r="F3" s="49"/>
      <c r="G3" s="40"/>
      <c r="H3" s="39"/>
    </row>
    <row r="4" spans="1:8" ht="8.25" customHeight="1" thickBot="1">
      <c r="A4" s="39"/>
      <c r="B4" s="44"/>
      <c r="C4" s="54"/>
      <c r="D4" s="54"/>
      <c r="E4" s="54"/>
      <c r="F4" s="49"/>
      <c r="G4" s="40"/>
      <c r="H4" s="39"/>
    </row>
    <row r="5" spans="1:8" ht="19.5" customHeight="1" thickBot="1">
      <c r="A5" s="39"/>
      <c r="B5" s="44"/>
      <c r="C5" s="68" t="s">
        <v>0</v>
      </c>
      <c r="D5" s="69" t="s">
        <v>1</v>
      </c>
      <c r="E5" s="70" t="s">
        <v>3</v>
      </c>
      <c r="F5" s="49"/>
      <c r="G5" s="40"/>
      <c r="H5" s="39"/>
    </row>
    <row r="6" spans="1:8" ht="12.75" customHeight="1" thickBot="1">
      <c r="A6" s="39"/>
      <c r="B6" s="44"/>
      <c r="C6" s="55">
        <v>1</v>
      </c>
      <c r="D6" s="56">
        <v>2</v>
      </c>
      <c r="E6" s="57">
        <v>3</v>
      </c>
      <c r="F6" s="49"/>
      <c r="G6" s="40"/>
      <c r="H6" s="39"/>
    </row>
    <row r="7" spans="1:8" ht="32.25" customHeight="1">
      <c r="A7" s="39"/>
      <c r="B7" s="44"/>
      <c r="C7" s="71">
        <v>1</v>
      </c>
      <c r="D7" s="72" t="s">
        <v>233</v>
      </c>
      <c r="E7" s="143">
        <v>33</v>
      </c>
      <c r="F7" s="49"/>
      <c r="G7" s="40"/>
      <c r="H7" s="39"/>
    </row>
    <row r="8" spans="1:8" ht="32.25" customHeight="1">
      <c r="A8" s="39"/>
      <c r="B8" s="44"/>
      <c r="C8" s="105">
        <v>2</v>
      </c>
      <c r="D8" s="61" t="s">
        <v>234</v>
      </c>
      <c r="E8" s="53">
        <v>32</v>
      </c>
      <c r="F8" s="49"/>
      <c r="G8" s="40"/>
      <c r="H8" s="39"/>
    </row>
    <row r="9" spans="1:8" ht="37.5" customHeight="1">
      <c r="A9" s="39"/>
      <c r="B9" s="44"/>
      <c r="C9" s="60">
        <v>3</v>
      </c>
      <c r="D9" s="61" t="s">
        <v>235</v>
      </c>
      <c r="E9" s="53">
        <v>1</v>
      </c>
      <c r="F9" s="49"/>
      <c r="G9" s="40"/>
      <c r="H9" s="39"/>
    </row>
    <row r="10" spans="1:8" ht="32.25" customHeight="1">
      <c r="A10" s="39"/>
      <c r="B10" s="44"/>
      <c r="C10" s="60">
        <v>4</v>
      </c>
      <c r="D10" s="61" t="s">
        <v>128</v>
      </c>
      <c r="E10" s="106"/>
      <c r="F10" s="49"/>
      <c r="G10" s="40"/>
      <c r="H10" s="39"/>
    </row>
    <row r="11" spans="1:8" ht="32.25" customHeight="1" thickBot="1">
      <c r="A11" s="39"/>
      <c r="B11" s="44"/>
      <c r="C11" s="151">
        <v>5</v>
      </c>
      <c r="D11" s="63" t="s">
        <v>129</v>
      </c>
      <c r="E11" s="152">
        <v>32</v>
      </c>
      <c r="F11" s="49"/>
      <c r="G11" s="40"/>
      <c r="H11" s="39"/>
    </row>
    <row r="12" spans="1:8" ht="15.75" customHeight="1">
      <c r="A12" s="39"/>
      <c r="B12" s="50"/>
      <c r="C12" s="51"/>
      <c r="D12" s="51"/>
      <c r="E12" s="51"/>
      <c r="F12" s="52"/>
      <c r="G12" s="40"/>
      <c r="H12" s="39"/>
    </row>
    <row r="13" spans="1:8" ht="10.5" customHeight="1">
      <c r="A13" s="39"/>
      <c r="B13" s="39"/>
      <c r="C13" s="40"/>
      <c r="D13" s="40"/>
      <c r="E13" s="40"/>
      <c r="F13" s="40"/>
      <c r="G13" s="40"/>
      <c r="H13" s="39"/>
    </row>
  </sheetData>
  <sheetProtection password="C611" sheet="1" scenarios="1"/>
  <mergeCells count="1">
    <mergeCell ref="C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1.57421875" style="0" customWidth="1"/>
    <col min="2" max="2" width="2.57421875" style="0" customWidth="1"/>
    <col min="3" max="3" width="5.8515625" style="0" customWidth="1"/>
    <col min="4" max="4" width="59.7109375" style="0" customWidth="1"/>
    <col min="5" max="5" width="42.28125" style="0" customWidth="1"/>
    <col min="6" max="6" width="2.7109375" style="0" customWidth="1"/>
  </cols>
  <sheetData>
    <row r="1" spans="1:8" ht="6" customHeight="1">
      <c r="A1" s="39"/>
      <c r="B1" s="39"/>
      <c r="C1" s="39"/>
      <c r="D1" s="39"/>
      <c r="E1" s="39"/>
      <c r="F1" s="39"/>
      <c r="G1" s="39"/>
      <c r="H1" s="39"/>
    </row>
    <row r="2" spans="1:8" ht="10.5" customHeight="1">
      <c r="A2" s="39"/>
      <c r="B2" s="41"/>
      <c r="C2" s="42"/>
      <c r="D2" s="42"/>
      <c r="E2" s="42"/>
      <c r="F2" s="43"/>
      <c r="G2" s="39"/>
      <c r="H2" s="39"/>
    </row>
    <row r="3" spans="1:8" ht="37.5" customHeight="1">
      <c r="A3" s="39"/>
      <c r="B3" s="44"/>
      <c r="C3" s="207" t="s">
        <v>246</v>
      </c>
      <c r="D3" s="208"/>
      <c r="E3" s="209"/>
      <c r="F3" s="49"/>
      <c r="G3" s="40"/>
      <c r="H3" s="39"/>
    </row>
    <row r="4" spans="1:8" ht="8.25" customHeight="1" thickBot="1">
      <c r="A4" s="39"/>
      <c r="B4" s="44"/>
      <c r="C4" s="54"/>
      <c r="D4" s="54"/>
      <c r="E4" s="54"/>
      <c r="F4" s="49"/>
      <c r="G4" s="40"/>
      <c r="H4" s="39"/>
    </row>
    <row r="5" spans="1:8" ht="19.5" customHeight="1" thickBot="1">
      <c r="A5" s="39"/>
      <c r="B5" s="44"/>
      <c r="C5" s="68" t="s">
        <v>0</v>
      </c>
      <c r="D5" s="69" t="s">
        <v>1</v>
      </c>
      <c r="E5" s="70" t="s">
        <v>3</v>
      </c>
      <c r="F5" s="49"/>
      <c r="G5" s="40"/>
      <c r="H5" s="39"/>
    </row>
    <row r="6" spans="1:8" ht="12.75" customHeight="1" thickBot="1">
      <c r="A6" s="39"/>
      <c r="B6" s="44"/>
      <c r="C6" s="55">
        <v>1</v>
      </c>
      <c r="D6" s="56">
        <v>2</v>
      </c>
      <c r="E6" s="57">
        <v>3</v>
      </c>
      <c r="F6" s="49"/>
      <c r="G6" s="40"/>
      <c r="H6" s="39"/>
    </row>
    <row r="7" spans="1:8" ht="31.5" customHeight="1">
      <c r="A7" s="39"/>
      <c r="B7" s="44"/>
      <c r="C7" s="60">
        <v>1</v>
      </c>
      <c r="D7" s="61" t="s">
        <v>236</v>
      </c>
      <c r="E7" s="145" t="s">
        <v>237</v>
      </c>
      <c r="F7" s="49"/>
      <c r="G7" s="40"/>
      <c r="H7" s="39"/>
    </row>
    <row r="8" spans="1:8" ht="45.75" customHeight="1">
      <c r="A8" s="39"/>
      <c r="B8" s="44"/>
      <c r="C8" s="60">
        <v>2</v>
      </c>
      <c r="D8" s="61" t="s">
        <v>238</v>
      </c>
      <c r="E8" s="145" t="s">
        <v>239</v>
      </c>
      <c r="F8" s="49"/>
      <c r="G8" s="40"/>
      <c r="H8" s="39"/>
    </row>
    <row r="9" spans="1:8" ht="60.75" customHeight="1">
      <c r="A9" s="39"/>
      <c r="B9" s="44"/>
      <c r="C9" s="60">
        <v>3</v>
      </c>
      <c r="D9" s="144" t="s">
        <v>241</v>
      </c>
      <c r="E9" s="146" t="s">
        <v>242</v>
      </c>
      <c r="F9" s="49"/>
      <c r="G9" s="40"/>
      <c r="H9" s="39"/>
    </row>
    <row r="10" spans="1:8" ht="33" customHeight="1">
      <c r="A10" s="39"/>
      <c r="B10" s="44"/>
      <c r="C10" s="105">
        <v>4</v>
      </c>
      <c r="D10" s="148" t="s">
        <v>243</v>
      </c>
      <c r="E10" s="149" t="s">
        <v>244</v>
      </c>
      <c r="F10" s="49"/>
      <c r="G10" s="40"/>
      <c r="H10" s="39"/>
    </row>
    <row r="11" spans="1:8" ht="33" customHeight="1" thickBot="1">
      <c r="A11" s="39"/>
      <c r="B11" s="44"/>
      <c r="C11" s="62">
        <v>5</v>
      </c>
      <c r="D11" s="147" t="s">
        <v>245</v>
      </c>
      <c r="E11" s="150"/>
      <c r="F11" s="49"/>
      <c r="G11" s="40"/>
      <c r="H11" s="39"/>
    </row>
    <row r="12" spans="1:8" ht="15.75" customHeight="1">
      <c r="A12" s="39"/>
      <c r="B12" s="50"/>
      <c r="C12" s="51"/>
      <c r="D12" s="51"/>
      <c r="E12" s="51"/>
      <c r="F12" s="52"/>
      <c r="G12" s="40"/>
      <c r="H12" s="39"/>
    </row>
    <row r="13" spans="1:8" ht="10.5" customHeight="1">
      <c r="A13" s="39"/>
      <c r="B13" s="39"/>
      <c r="C13" s="40"/>
      <c r="D13" s="40"/>
      <c r="E13" s="40"/>
      <c r="F13" s="40"/>
      <c r="G13" s="40"/>
      <c r="H13" s="39"/>
    </row>
  </sheetData>
  <sheetProtection password="C611" sheet="1" scenarios="1"/>
  <mergeCells count="1">
    <mergeCell ref="C3:E3"/>
  </mergeCells>
  <printOptions/>
  <pageMargins left="0.25" right="0.25" top="0.75" bottom="0.75" header="0.3" footer="0.3"/>
  <pageSetup horizontalDpi="600" verticalDpi="600" orientation="landscape" paperSize="9" r:id="rId3"/>
  <legacyDrawing r:id="rId2"/>
  <oleObjects>
    <oleObject progId="AcroExch.Document.7" dvAspect="DVASPECT_ICON" shapeId="662274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9.28125" style="0" customWidth="1"/>
    <col min="4" max="4" width="57.8515625" style="0" customWidth="1"/>
    <col min="5" max="5" width="36.421875" style="0" customWidth="1"/>
    <col min="6" max="6" width="2.8515625" style="0" customWidth="1"/>
  </cols>
  <sheetData>
    <row r="1" spans="1:15" ht="7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.75">
      <c r="A2" s="39"/>
      <c r="B2" s="41"/>
      <c r="C2" s="42"/>
      <c r="D2" s="42"/>
      <c r="E2" s="42"/>
      <c r="F2" s="43"/>
      <c r="G2" s="39"/>
      <c r="H2" s="39"/>
      <c r="I2" s="39"/>
      <c r="J2" s="39"/>
      <c r="K2" s="39"/>
      <c r="L2" s="39"/>
      <c r="M2" s="39"/>
      <c r="N2" s="39"/>
      <c r="O2" s="39"/>
    </row>
    <row r="3" spans="1:15" ht="25.5" customHeight="1">
      <c r="A3" s="39"/>
      <c r="B3" s="44"/>
      <c r="C3" s="210" t="s">
        <v>226</v>
      </c>
      <c r="D3" s="210"/>
      <c r="E3" s="210"/>
      <c r="F3" s="45"/>
      <c r="G3" s="39"/>
      <c r="H3" s="39"/>
      <c r="I3" s="39"/>
      <c r="J3" s="39"/>
      <c r="K3" s="39"/>
      <c r="L3" s="39"/>
      <c r="M3" s="39"/>
      <c r="N3" s="39"/>
      <c r="O3" s="39"/>
    </row>
    <row r="4" spans="1:15" ht="13.5" thickBot="1">
      <c r="A4" s="39"/>
      <c r="B4" s="44"/>
      <c r="C4" s="54"/>
      <c r="D4" s="54"/>
      <c r="E4" s="54"/>
      <c r="F4" s="45"/>
      <c r="G4" s="39"/>
      <c r="H4" s="39"/>
      <c r="I4" s="39"/>
      <c r="J4" s="39"/>
      <c r="K4" s="39"/>
      <c r="L4" s="39"/>
      <c r="M4" s="39"/>
      <c r="N4" s="39"/>
      <c r="O4" s="39"/>
    </row>
    <row r="5" spans="1:15" ht="14.25" customHeight="1" thickBot="1">
      <c r="A5" s="39"/>
      <c r="B5" s="44"/>
      <c r="C5" s="65" t="s">
        <v>0</v>
      </c>
      <c r="D5" s="66" t="s">
        <v>1</v>
      </c>
      <c r="E5" s="67" t="s">
        <v>3</v>
      </c>
      <c r="F5" s="45"/>
      <c r="G5" s="39"/>
      <c r="H5" s="39"/>
      <c r="I5" s="39"/>
      <c r="J5" s="39"/>
      <c r="K5" s="39"/>
      <c r="L5" s="39"/>
      <c r="M5" s="39"/>
      <c r="N5" s="39"/>
      <c r="O5" s="39"/>
    </row>
    <row r="6" spans="1:15" ht="13.5" thickBot="1">
      <c r="A6" s="39"/>
      <c r="B6" s="44"/>
      <c r="C6" s="55">
        <v>1</v>
      </c>
      <c r="D6" s="56">
        <v>2</v>
      </c>
      <c r="E6" s="57">
        <v>3</v>
      </c>
      <c r="F6" s="45"/>
      <c r="G6" s="39"/>
      <c r="H6" s="39"/>
      <c r="I6" s="39"/>
      <c r="J6" s="39"/>
      <c r="K6" s="39"/>
      <c r="L6" s="39"/>
      <c r="M6" s="39"/>
      <c r="N6" s="39"/>
      <c r="O6" s="39"/>
    </row>
    <row r="7" spans="1:15" ht="39.75" customHeight="1" thickBot="1">
      <c r="A7" s="39"/>
      <c r="B7" s="44"/>
      <c r="C7" s="58">
        <v>1</v>
      </c>
      <c r="D7" s="59" t="s">
        <v>130</v>
      </c>
      <c r="E7" s="103">
        <f>468/(фхд!G50+фхд!G51)</f>
        <v>2.7857142857142856</v>
      </c>
      <c r="F7" s="45"/>
      <c r="G7" s="39"/>
      <c r="H7" s="39"/>
      <c r="I7" s="39"/>
      <c r="J7" s="39"/>
      <c r="K7" s="39"/>
      <c r="L7" s="39"/>
      <c r="M7" s="39"/>
      <c r="N7" s="39"/>
      <c r="O7" s="39"/>
    </row>
    <row r="8" spans="1:15" ht="39.75" customHeight="1" thickBot="1">
      <c r="A8" s="39"/>
      <c r="B8" s="44"/>
      <c r="C8" s="60">
        <v>2</v>
      </c>
      <c r="D8" s="61" t="s">
        <v>215</v>
      </c>
      <c r="E8" s="103">
        <v>2258</v>
      </c>
      <c r="F8" s="45"/>
      <c r="G8" s="39"/>
      <c r="H8" s="39"/>
      <c r="I8" s="39"/>
      <c r="J8" s="39"/>
      <c r="K8" s="39"/>
      <c r="L8" s="39"/>
      <c r="M8" s="39"/>
      <c r="N8" s="39"/>
      <c r="O8" s="39"/>
    </row>
    <row r="9" spans="1:15" ht="39.75" customHeight="1">
      <c r="A9" s="39"/>
      <c r="B9" s="44"/>
      <c r="C9" s="60">
        <v>3</v>
      </c>
      <c r="D9" s="61" t="s">
        <v>131</v>
      </c>
      <c r="E9" s="102">
        <v>315</v>
      </c>
      <c r="F9" s="45"/>
      <c r="G9" s="39"/>
      <c r="H9" s="39"/>
      <c r="I9" s="39"/>
      <c r="J9" s="39"/>
      <c r="K9" s="39"/>
      <c r="L9" s="39"/>
      <c r="M9" s="39"/>
      <c r="N9" s="39"/>
      <c r="O9" s="39"/>
    </row>
    <row r="10" spans="1:15" ht="39.75" customHeight="1" thickBot="1">
      <c r="A10" s="39"/>
      <c r="B10" s="44"/>
      <c r="C10" s="62">
        <v>4</v>
      </c>
      <c r="D10" s="63" t="s">
        <v>216</v>
      </c>
      <c r="E10" s="102">
        <v>683</v>
      </c>
      <c r="F10" s="45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0.5" customHeight="1">
      <c r="A11" s="39"/>
      <c r="B11" s="50"/>
      <c r="C11" s="51"/>
      <c r="D11" s="51"/>
      <c r="E11" s="51"/>
      <c r="F11" s="64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2.75">
      <c r="A12" s="39"/>
      <c r="B12" s="39"/>
      <c r="C12" s="40"/>
      <c r="D12" s="40"/>
      <c r="E12" s="40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.75">
      <c r="A13" s="39"/>
      <c r="B13" s="39"/>
      <c r="C13" s="40"/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>
      <c r="A14" s="39"/>
      <c r="B14" s="39"/>
      <c r="C14" s="40"/>
      <c r="D14" s="40"/>
      <c r="E14" s="40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2.75">
      <c r="A15" s="39"/>
      <c r="B15" s="39"/>
      <c r="C15" s="40"/>
      <c r="D15" s="40"/>
      <c r="E15" s="40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>
      <c r="A16" s="39"/>
      <c r="B16" s="39"/>
      <c r="C16" s="40"/>
      <c r="D16" s="40"/>
      <c r="E16" s="40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2.75">
      <c r="A17" s="39"/>
      <c r="B17" s="39"/>
      <c r="C17" s="40"/>
      <c r="D17" s="40"/>
      <c r="E17" s="40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>
      <c r="A18" s="39"/>
      <c r="B18" s="39"/>
      <c r="C18" s="40"/>
      <c r="D18" s="40"/>
      <c r="E18" s="40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39"/>
      <c r="B19" s="39"/>
      <c r="C19" s="40"/>
      <c r="D19" s="40"/>
      <c r="E19" s="40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40"/>
      <c r="D20" s="40"/>
      <c r="E20" s="40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40"/>
      <c r="D21" s="40"/>
      <c r="E21" s="40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40"/>
      <c r="D22" s="40"/>
      <c r="E22" s="40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sheetProtection password="C611" sheet="1" objects="1" scenarios="1" selectLockedCells="1" selectUnlockedCells="1"/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F43"/>
  <sheetViews>
    <sheetView view="pageBreakPreview" zoomScaleSheetLayoutView="100" zoomScalePageLayoutView="0" workbookViewId="0" topLeftCell="B7">
      <selection activeCell="E8" sqref="E8:F8"/>
    </sheetView>
  </sheetViews>
  <sheetFormatPr defaultColWidth="9.140625" defaultRowHeight="12.75"/>
  <cols>
    <col min="1" max="1" width="0.9921875" style="0" hidden="1" customWidth="1"/>
    <col min="2" max="2" width="1.1484375" style="0" customWidth="1"/>
    <col min="3" max="3" width="6.28125" style="0" customWidth="1"/>
    <col min="4" max="4" width="78.8515625" style="0" customWidth="1"/>
    <col min="5" max="6" width="23.28125" style="0" customWidth="1"/>
    <col min="7" max="7" width="0.85546875" style="0" customWidth="1"/>
  </cols>
  <sheetData>
    <row r="1" ht="3.75" customHeight="1"/>
    <row r="2" ht="5.25" customHeight="1"/>
    <row r="3" spans="3:6" ht="22.5" customHeight="1">
      <c r="C3" s="211" t="s">
        <v>219</v>
      </c>
      <c r="D3" s="212"/>
      <c r="E3" s="213"/>
      <c r="F3" s="37"/>
    </row>
    <row r="4" ht="9" customHeight="1" thickBot="1"/>
    <row r="5" spans="3:6" ht="13.5" thickBot="1">
      <c r="C5" s="93" t="s">
        <v>0</v>
      </c>
      <c r="D5" s="94" t="s">
        <v>1</v>
      </c>
      <c r="E5" s="94" t="s">
        <v>3</v>
      </c>
      <c r="F5" s="95" t="s">
        <v>151</v>
      </c>
    </row>
    <row r="6" spans="3:6" ht="13.5" customHeight="1" thickBot="1">
      <c r="C6" s="98">
        <v>1</v>
      </c>
      <c r="D6" s="99">
        <v>2</v>
      </c>
      <c r="E6" s="99">
        <v>3</v>
      </c>
      <c r="F6" s="100">
        <v>4</v>
      </c>
    </row>
    <row r="7" spans="3:6" ht="12.75">
      <c r="C7" s="96">
        <v>1</v>
      </c>
      <c r="D7" s="97" t="s">
        <v>166</v>
      </c>
      <c r="E7" s="214" t="s">
        <v>229</v>
      </c>
      <c r="F7" s="215"/>
    </row>
    <row r="8" spans="3:6" ht="38.25" customHeight="1">
      <c r="C8" s="90">
        <v>2</v>
      </c>
      <c r="D8" s="89" t="s">
        <v>167</v>
      </c>
      <c r="E8" s="216" t="s">
        <v>218</v>
      </c>
      <c r="F8" s="217"/>
    </row>
    <row r="9" spans="3:6" ht="12" customHeight="1">
      <c r="C9" s="90">
        <v>3</v>
      </c>
      <c r="D9" s="89" t="s">
        <v>202</v>
      </c>
      <c r="E9" s="107"/>
      <c r="F9" s="107"/>
    </row>
    <row r="10" spans="3:6" ht="12" customHeight="1">
      <c r="C10" s="90">
        <v>4</v>
      </c>
      <c r="D10" s="89" t="s">
        <v>203</v>
      </c>
      <c r="E10" s="107"/>
      <c r="F10" s="108"/>
    </row>
    <row r="11" spans="3:6" ht="12" customHeight="1">
      <c r="C11" s="90">
        <v>5</v>
      </c>
      <c r="D11" s="89" t="s">
        <v>168</v>
      </c>
      <c r="E11" s="107"/>
      <c r="F11" s="108"/>
    </row>
    <row r="12" spans="3:6" ht="12" customHeight="1">
      <c r="C12" s="90">
        <v>6</v>
      </c>
      <c r="D12" s="89" t="s">
        <v>169</v>
      </c>
      <c r="E12" s="107"/>
      <c r="F12" s="108"/>
    </row>
    <row r="13" spans="3:6" ht="12" customHeight="1">
      <c r="C13" s="90">
        <v>7</v>
      </c>
      <c r="D13" s="89" t="s">
        <v>170</v>
      </c>
      <c r="E13" s="107"/>
      <c r="F13" s="108"/>
    </row>
    <row r="14" spans="3:6" ht="12" customHeight="1">
      <c r="C14" s="90" t="s">
        <v>152</v>
      </c>
      <c r="D14" s="89" t="s">
        <v>194</v>
      </c>
      <c r="E14" s="107"/>
      <c r="F14" s="108"/>
    </row>
    <row r="15" spans="3:6" ht="12" customHeight="1">
      <c r="C15" s="90" t="s">
        <v>153</v>
      </c>
      <c r="D15" s="89" t="s">
        <v>195</v>
      </c>
      <c r="E15" s="107"/>
      <c r="F15" s="108"/>
    </row>
    <row r="16" spans="3:6" ht="12" customHeight="1">
      <c r="C16" s="90" t="s">
        <v>154</v>
      </c>
      <c r="D16" s="89" t="s">
        <v>196</v>
      </c>
      <c r="E16" s="107"/>
      <c r="F16" s="108"/>
    </row>
    <row r="17" spans="3:6" ht="12" customHeight="1">
      <c r="C17" s="90" t="s">
        <v>155</v>
      </c>
      <c r="D17" s="89" t="s">
        <v>197</v>
      </c>
      <c r="E17" s="107"/>
      <c r="F17" s="108"/>
    </row>
    <row r="18" spans="3:6" ht="12" customHeight="1">
      <c r="C18" s="90" t="s">
        <v>156</v>
      </c>
      <c r="D18" s="89" t="s">
        <v>198</v>
      </c>
      <c r="E18" s="107"/>
      <c r="F18" s="108"/>
    </row>
    <row r="19" spans="3:6" ht="12" customHeight="1">
      <c r="C19" s="90" t="s">
        <v>157</v>
      </c>
      <c r="D19" s="89" t="s">
        <v>199</v>
      </c>
      <c r="E19" s="107"/>
      <c r="F19" s="107"/>
    </row>
    <row r="20" spans="3:6" ht="12" customHeight="1">
      <c r="C20" s="90" t="s">
        <v>158</v>
      </c>
      <c r="D20" s="89" t="s">
        <v>200</v>
      </c>
      <c r="E20" s="107"/>
      <c r="F20" s="108"/>
    </row>
    <row r="21" spans="3:6" ht="12" customHeight="1">
      <c r="C21" s="90" t="s">
        <v>159</v>
      </c>
      <c r="D21" s="89" t="s">
        <v>201</v>
      </c>
      <c r="E21" s="107"/>
      <c r="F21" s="108"/>
    </row>
    <row r="22" spans="3:6" ht="12" customHeight="1">
      <c r="C22" s="90">
        <v>8</v>
      </c>
      <c r="D22" s="89" t="s">
        <v>172</v>
      </c>
      <c r="E22" s="107"/>
      <c r="F22" s="108"/>
    </row>
    <row r="23" spans="3:6" ht="12" customHeight="1">
      <c r="C23" s="90">
        <v>9</v>
      </c>
      <c r="D23" s="89" t="s">
        <v>173</v>
      </c>
      <c r="E23" s="107"/>
      <c r="F23" s="108"/>
    </row>
    <row r="24" spans="3:6" ht="12" customHeight="1">
      <c r="C24" s="90">
        <v>10</v>
      </c>
      <c r="D24" s="89" t="s">
        <v>174</v>
      </c>
      <c r="E24" s="107"/>
      <c r="F24" s="108"/>
    </row>
    <row r="25" spans="3:6" ht="12" customHeight="1">
      <c r="C25" s="90">
        <v>11</v>
      </c>
      <c r="D25" s="89" t="s">
        <v>175</v>
      </c>
      <c r="E25" s="107"/>
      <c r="F25" s="108"/>
    </row>
    <row r="26" spans="3:6" ht="12" customHeight="1">
      <c r="C26" s="90">
        <v>12</v>
      </c>
      <c r="D26" s="89" t="s">
        <v>176</v>
      </c>
      <c r="E26" s="107"/>
      <c r="F26" s="108"/>
    </row>
    <row r="27" spans="3:6" ht="12" customHeight="1">
      <c r="C27" s="90">
        <v>13</v>
      </c>
      <c r="D27" s="89" t="s">
        <v>177</v>
      </c>
      <c r="E27" s="107"/>
      <c r="F27" s="108"/>
    </row>
    <row r="28" spans="3:6" ht="12" customHeight="1">
      <c r="C28" s="90">
        <v>14</v>
      </c>
      <c r="D28" s="89" t="s">
        <v>178</v>
      </c>
      <c r="E28" s="107"/>
      <c r="F28" s="108"/>
    </row>
    <row r="29" spans="3:6" ht="12" customHeight="1">
      <c r="C29" s="90">
        <v>15</v>
      </c>
      <c r="D29" s="89" t="s">
        <v>179</v>
      </c>
      <c r="E29" s="107"/>
      <c r="F29" s="108"/>
    </row>
    <row r="30" spans="3:6" ht="12" customHeight="1">
      <c r="C30" s="90">
        <v>16</v>
      </c>
      <c r="D30" s="101" t="s">
        <v>180</v>
      </c>
      <c r="E30" s="107"/>
      <c r="F30" s="108"/>
    </row>
    <row r="31" spans="3:6" ht="12" customHeight="1">
      <c r="C31" s="90" t="s">
        <v>160</v>
      </c>
      <c r="D31" s="89" t="s">
        <v>181</v>
      </c>
      <c r="E31" s="107"/>
      <c r="F31" s="108"/>
    </row>
    <row r="32" spans="3:6" ht="12" customHeight="1">
      <c r="C32" s="90" t="s">
        <v>161</v>
      </c>
      <c r="D32" s="89" t="s">
        <v>182</v>
      </c>
      <c r="E32" s="107"/>
      <c r="F32" s="108"/>
    </row>
    <row r="33" spans="3:6" ht="12" customHeight="1">
      <c r="C33" s="90" t="s">
        <v>162</v>
      </c>
      <c r="D33" s="89" t="s">
        <v>183</v>
      </c>
      <c r="E33" s="107"/>
      <c r="F33" s="108"/>
    </row>
    <row r="34" spans="3:6" ht="12" customHeight="1">
      <c r="C34" s="90">
        <v>17</v>
      </c>
      <c r="D34" s="101" t="s">
        <v>184</v>
      </c>
      <c r="E34" s="107"/>
      <c r="F34" s="108"/>
    </row>
    <row r="35" spans="3:6" ht="12" customHeight="1">
      <c r="C35" s="90" t="s">
        <v>163</v>
      </c>
      <c r="D35" s="89" t="s">
        <v>186</v>
      </c>
      <c r="E35" s="107"/>
      <c r="F35" s="108"/>
    </row>
    <row r="36" spans="3:6" ht="12" customHeight="1">
      <c r="C36" s="90" t="s">
        <v>164</v>
      </c>
      <c r="D36" s="89" t="s">
        <v>187</v>
      </c>
      <c r="E36" s="107"/>
      <c r="F36" s="108"/>
    </row>
    <row r="37" spans="3:6" ht="12" customHeight="1">
      <c r="C37" s="90" t="s">
        <v>165</v>
      </c>
      <c r="D37" s="89" t="s">
        <v>188</v>
      </c>
      <c r="E37" s="107"/>
      <c r="F37" s="108"/>
    </row>
    <row r="38" spans="3:6" ht="12" customHeight="1">
      <c r="C38" s="90">
        <v>18</v>
      </c>
      <c r="D38" s="89" t="s">
        <v>185</v>
      </c>
      <c r="E38" s="107"/>
      <c r="F38" s="108"/>
    </row>
    <row r="39" spans="3:6" ht="12" customHeight="1">
      <c r="C39" s="90">
        <v>19</v>
      </c>
      <c r="D39" s="89" t="s">
        <v>189</v>
      </c>
      <c r="E39" s="107"/>
      <c r="F39" s="108"/>
    </row>
    <row r="40" spans="3:6" ht="12" customHeight="1">
      <c r="C40" s="90">
        <v>20</v>
      </c>
      <c r="D40" s="89" t="s">
        <v>190</v>
      </c>
      <c r="E40" s="107"/>
      <c r="F40" s="108"/>
    </row>
    <row r="41" spans="3:6" ht="12" customHeight="1">
      <c r="C41" s="90">
        <v>21</v>
      </c>
      <c r="D41" s="89" t="s">
        <v>191</v>
      </c>
      <c r="E41" s="107"/>
      <c r="F41" s="108"/>
    </row>
    <row r="42" spans="3:6" ht="12" customHeight="1">
      <c r="C42" s="90">
        <v>22</v>
      </c>
      <c r="D42" s="89" t="s">
        <v>192</v>
      </c>
      <c r="E42" s="107"/>
      <c r="F42" s="108"/>
    </row>
    <row r="43" spans="3:6" ht="12" customHeight="1" thickBot="1">
      <c r="C43" s="91">
        <v>23</v>
      </c>
      <c r="D43" s="92" t="s">
        <v>193</v>
      </c>
      <c r="E43" s="109"/>
      <c r="F43" s="110"/>
    </row>
    <row r="44" ht="4.5" customHeight="1"/>
  </sheetData>
  <sheetProtection password="C611" sheet="1" objects="1" scenarios="1" selectLockedCells="1" selectUnlockedCells="1"/>
  <mergeCells count="3">
    <mergeCell ref="C3:E3"/>
    <mergeCell ref="E7:F7"/>
    <mergeCell ref="E8:F8"/>
  </mergeCells>
  <printOptions/>
  <pageMargins left="0.25" right="0.75" top="0.17" bottom="0.31" header="0.17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0.42578125" style="0" customWidth="1"/>
    <col min="2" max="2" width="0.71875" style="0" customWidth="1"/>
    <col min="3" max="3" width="3.28125" style="0" customWidth="1"/>
    <col min="4" max="4" width="46.7109375" style="0" customWidth="1"/>
    <col min="5" max="5" width="10.7109375" style="0" customWidth="1"/>
    <col min="6" max="8" width="8.421875" style="0" customWidth="1"/>
    <col min="9" max="9" width="16.8515625" style="0" customWidth="1"/>
    <col min="10" max="10" width="35.7109375" style="0" customWidth="1"/>
    <col min="11" max="11" width="16.8515625" style="0" customWidth="1"/>
    <col min="12" max="12" width="1.1484375" style="0" customWidth="1"/>
    <col min="13" max="13" width="1.1484375" style="0" hidden="1" customWidth="1"/>
  </cols>
  <sheetData>
    <row r="1" spans="1:16" ht="2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" customHeight="1">
      <c r="A2" s="39"/>
      <c r="B2" s="41"/>
      <c r="C2" s="42"/>
      <c r="D2" s="42"/>
      <c r="E2" s="42"/>
      <c r="F2" s="42"/>
      <c r="G2" s="42"/>
      <c r="H2" s="42"/>
      <c r="I2" s="42"/>
      <c r="J2" s="42"/>
      <c r="K2" s="42"/>
      <c r="L2" s="43"/>
      <c r="M2" s="39"/>
      <c r="N2" s="39"/>
      <c r="O2" s="39"/>
      <c r="P2" s="39"/>
    </row>
    <row r="3" spans="1:16" ht="17.25" customHeight="1">
      <c r="A3" s="39"/>
      <c r="B3" s="44"/>
      <c r="C3" s="211" t="s">
        <v>230</v>
      </c>
      <c r="D3" s="212"/>
      <c r="E3" s="212"/>
      <c r="F3" s="212"/>
      <c r="G3" s="212"/>
      <c r="H3" s="212"/>
      <c r="I3" s="212"/>
      <c r="J3" s="212"/>
      <c r="K3" s="213"/>
      <c r="L3" s="45"/>
      <c r="M3" s="39"/>
      <c r="N3" s="39"/>
      <c r="O3" s="39"/>
      <c r="P3" s="39"/>
    </row>
    <row r="4" spans="1:16" ht="5.25" customHeight="1" thickBot="1">
      <c r="A4" s="39"/>
      <c r="B4" s="44"/>
      <c r="C4" s="73"/>
      <c r="D4" s="73"/>
      <c r="E4" s="73"/>
      <c r="F4" s="73"/>
      <c r="G4" s="73"/>
      <c r="H4" s="73"/>
      <c r="I4" s="73"/>
      <c r="J4" s="73"/>
      <c r="K4" s="73"/>
      <c r="L4" s="45"/>
      <c r="M4" s="39"/>
      <c r="N4" s="39"/>
      <c r="O4" s="39"/>
      <c r="P4" s="39"/>
    </row>
    <row r="5" spans="1:16" ht="24.75" customHeight="1" thickBot="1">
      <c r="A5" s="39"/>
      <c r="B5" s="44"/>
      <c r="C5" s="75" t="s">
        <v>0</v>
      </c>
      <c r="D5" s="76" t="s">
        <v>132</v>
      </c>
      <c r="E5" s="76" t="s">
        <v>2</v>
      </c>
      <c r="F5" s="76" t="s">
        <v>3</v>
      </c>
      <c r="G5" s="76" t="s">
        <v>133</v>
      </c>
      <c r="H5" s="76" t="s">
        <v>134</v>
      </c>
      <c r="I5" s="76" t="s">
        <v>213</v>
      </c>
      <c r="J5" s="76" t="s">
        <v>135</v>
      </c>
      <c r="K5" s="77" t="s">
        <v>248</v>
      </c>
      <c r="L5" s="45"/>
      <c r="M5" s="39"/>
      <c r="N5" s="39"/>
      <c r="O5" s="39"/>
      <c r="P5" s="39"/>
    </row>
    <row r="6" spans="1:16" ht="11.25" customHeight="1" thickBot="1">
      <c r="A6" s="39"/>
      <c r="B6" s="44"/>
      <c r="C6" s="55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7">
        <v>9</v>
      </c>
      <c r="L6" s="45"/>
      <c r="M6" s="39"/>
      <c r="N6" s="39"/>
      <c r="O6" s="39"/>
      <c r="P6" s="39"/>
    </row>
    <row r="7" spans="1:16" ht="10.5" customHeight="1">
      <c r="A7" s="39"/>
      <c r="B7" s="44"/>
      <c r="C7" s="121">
        <v>1</v>
      </c>
      <c r="D7" s="122" t="s">
        <v>136</v>
      </c>
      <c r="E7" s="123"/>
      <c r="F7" s="123"/>
      <c r="G7" s="123"/>
      <c r="H7" s="123"/>
      <c r="I7" s="123"/>
      <c r="J7" s="123"/>
      <c r="K7" s="124"/>
      <c r="L7" s="45"/>
      <c r="M7" s="39"/>
      <c r="N7" s="39"/>
      <c r="O7" s="39"/>
      <c r="P7" s="39"/>
    </row>
    <row r="8" spans="1:16" ht="10.5" customHeight="1">
      <c r="A8" s="39"/>
      <c r="B8" s="44"/>
      <c r="C8" s="78"/>
      <c r="D8" s="82" t="s">
        <v>137</v>
      </c>
      <c r="E8" s="79"/>
      <c r="F8" s="79"/>
      <c r="G8" s="79"/>
      <c r="H8" s="79"/>
      <c r="I8" s="79"/>
      <c r="J8" s="79"/>
      <c r="K8" s="80"/>
      <c r="L8" s="45"/>
      <c r="M8" s="39"/>
      <c r="N8" s="39"/>
      <c r="O8" s="39"/>
      <c r="P8" s="39"/>
    </row>
    <row r="9" spans="1:16" ht="21.75" customHeight="1">
      <c r="A9" s="39"/>
      <c r="B9" s="44"/>
      <c r="C9" s="78"/>
      <c r="D9" s="81" t="s">
        <v>138</v>
      </c>
      <c r="E9" s="79" t="s">
        <v>220</v>
      </c>
      <c r="F9" s="84">
        <v>1473.71</v>
      </c>
      <c r="G9" s="104">
        <v>41640</v>
      </c>
      <c r="H9" s="84" t="s">
        <v>221</v>
      </c>
      <c r="I9" s="84" t="s">
        <v>228</v>
      </c>
      <c r="J9" s="84" t="s">
        <v>222</v>
      </c>
      <c r="K9" s="85" t="s">
        <v>247</v>
      </c>
      <c r="L9" s="45"/>
      <c r="M9" s="39"/>
      <c r="N9" s="39"/>
      <c r="O9" s="39"/>
      <c r="P9" s="39"/>
    </row>
    <row r="10" spans="1:16" ht="21" customHeight="1">
      <c r="A10" s="39"/>
      <c r="B10" s="44"/>
      <c r="C10" s="78"/>
      <c r="D10" s="81" t="s">
        <v>138</v>
      </c>
      <c r="E10" s="79" t="s">
        <v>220</v>
      </c>
      <c r="F10" s="84">
        <v>1535.5</v>
      </c>
      <c r="G10" s="104">
        <v>41821</v>
      </c>
      <c r="H10" s="84" t="s">
        <v>221</v>
      </c>
      <c r="I10" s="84" t="str">
        <f>I9</f>
        <v>Приказ № 204-т от 17.12.2013</v>
      </c>
      <c r="J10" s="84" t="str">
        <f>J9</f>
        <v>Управление по регулированию тарифов Тамбовской области</v>
      </c>
      <c r="K10" s="85" t="s">
        <v>247</v>
      </c>
      <c r="L10" s="45"/>
      <c r="M10" s="39"/>
      <c r="N10" s="39"/>
      <c r="O10" s="39"/>
      <c r="P10" s="39"/>
    </row>
    <row r="11" spans="1:16" ht="11.25" customHeight="1">
      <c r="A11" s="39"/>
      <c r="B11" s="44"/>
      <c r="C11" s="78"/>
      <c r="D11" s="82" t="s">
        <v>139</v>
      </c>
      <c r="E11" s="79"/>
      <c r="F11" s="79"/>
      <c r="G11" s="79"/>
      <c r="H11" s="79"/>
      <c r="I11" s="79"/>
      <c r="J11" s="79"/>
      <c r="K11" s="80"/>
      <c r="L11" s="45"/>
      <c r="M11" s="39"/>
      <c r="N11" s="39"/>
      <c r="O11" s="39"/>
      <c r="P11" s="39"/>
    </row>
    <row r="12" spans="1:16" ht="22.5" customHeight="1">
      <c r="A12" s="39"/>
      <c r="B12" s="44"/>
      <c r="C12" s="78"/>
      <c r="D12" s="81" t="s">
        <v>138</v>
      </c>
      <c r="E12" s="79" t="s">
        <v>223</v>
      </c>
      <c r="F12" s="84">
        <v>1248.91</v>
      </c>
      <c r="G12" s="104">
        <f>G9</f>
        <v>41640</v>
      </c>
      <c r="H12" s="84" t="s">
        <v>221</v>
      </c>
      <c r="I12" s="84" t="str">
        <f>I9</f>
        <v>Приказ № 204-т от 17.12.2013</v>
      </c>
      <c r="J12" s="84" t="str">
        <f>J9</f>
        <v>Управление по регулированию тарифов Тамбовской области</v>
      </c>
      <c r="K12" s="85" t="s">
        <v>247</v>
      </c>
      <c r="L12" s="45"/>
      <c r="M12" s="39"/>
      <c r="N12" s="39"/>
      <c r="O12" s="39"/>
      <c r="P12" s="39"/>
    </row>
    <row r="13" spans="1:16" ht="23.25" customHeight="1">
      <c r="A13" s="39"/>
      <c r="B13" s="44"/>
      <c r="C13" s="78"/>
      <c r="D13" s="81" t="s">
        <v>138</v>
      </c>
      <c r="E13" s="79" t="s">
        <v>223</v>
      </c>
      <c r="F13" s="84">
        <v>1301.27</v>
      </c>
      <c r="G13" s="104">
        <f>G10</f>
        <v>41821</v>
      </c>
      <c r="H13" s="84" t="s">
        <v>221</v>
      </c>
      <c r="I13" s="84" t="str">
        <f>I10</f>
        <v>Приказ № 204-т от 17.12.2013</v>
      </c>
      <c r="J13" s="84" t="str">
        <f>J12</f>
        <v>Управление по регулированию тарифов Тамбовской области</v>
      </c>
      <c r="K13" s="85" t="s">
        <v>247</v>
      </c>
      <c r="L13" s="45"/>
      <c r="M13" s="39"/>
      <c r="N13" s="39"/>
      <c r="O13" s="39"/>
      <c r="P13" s="39"/>
    </row>
    <row r="14" spans="1:16" ht="12" customHeight="1">
      <c r="A14" s="39"/>
      <c r="B14" s="44"/>
      <c r="C14" s="78"/>
      <c r="D14" s="82" t="s">
        <v>140</v>
      </c>
      <c r="E14" s="79"/>
      <c r="F14" s="79"/>
      <c r="G14" s="79"/>
      <c r="H14" s="79"/>
      <c r="I14" s="79"/>
      <c r="J14" s="79"/>
      <c r="K14" s="80"/>
      <c r="L14" s="45"/>
      <c r="M14" s="39"/>
      <c r="N14" s="39"/>
      <c r="O14" s="39"/>
      <c r="P14" s="39"/>
    </row>
    <row r="15" spans="1:16" ht="25.5" customHeight="1">
      <c r="A15" s="39"/>
      <c r="B15" s="44"/>
      <c r="C15" s="83"/>
      <c r="D15" s="81" t="s">
        <v>138</v>
      </c>
      <c r="E15" s="79" t="s">
        <v>223</v>
      </c>
      <c r="F15" s="84">
        <f>F12</f>
        <v>1248.91</v>
      </c>
      <c r="G15" s="104">
        <f>G12</f>
        <v>41640</v>
      </c>
      <c r="H15" s="84" t="s">
        <v>221</v>
      </c>
      <c r="I15" s="84" t="str">
        <f>I12</f>
        <v>Приказ № 204-т от 17.12.2013</v>
      </c>
      <c r="J15" s="84" t="str">
        <f>J12</f>
        <v>Управление по регулированию тарифов Тамбовской области</v>
      </c>
      <c r="K15" s="85" t="s">
        <v>247</v>
      </c>
      <c r="L15" s="45"/>
      <c r="M15" s="39"/>
      <c r="N15" s="39"/>
      <c r="O15" s="39"/>
      <c r="P15" s="39"/>
    </row>
    <row r="16" spans="1:16" ht="23.25" customHeight="1">
      <c r="A16" s="39"/>
      <c r="B16" s="44"/>
      <c r="C16" s="83"/>
      <c r="D16" s="81" t="s">
        <v>138</v>
      </c>
      <c r="E16" s="79" t="s">
        <v>223</v>
      </c>
      <c r="F16" s="84">
        <f>F13</f>
        <v>1301.27</v>
      </c>
      <c r="G16" s="104">
        <f>G13</f>
        <v>41821</v>
      </c>
      <c r="H16" s="84" t="s">
        <v>221</v>
      </c>
      <c r="I16" s="84" t="str">
        <f>I13</f>
        <v>Приказ № 204-т от 17.12.2013</v>
      </c>
      <c r="J16" s="84" t="str">
        <f>J15</f>
        <v>Управление по регулированию тарифов Тамбовской области</v>
      </c>
      <c r="K16" s="85" t="s">
        <v>247</v>
      </c>
      <c r="L16" s="45"/>
      <c r="M16" s="39"/>
      <c r="N16" s="39"/>
      <c r="O16" s="39"/>
      <c r="P16" s="39"/>
    </row>
    <row r="17" spans="1:16" ht="24" customHeight="1">
      <c r="A17" s="39"/>
      <c r="B17" s="44"/>
      <c r="C17" s="83">
        <v>2</v>
      </c>
      <c r="D17" s="82" t="s">
        <v>141</v>
      </c>
      <c r="E17" s="79" t="s">
        <v>149</v>
      </c>
      <c r="F17" s="84"/>
      <c r="G17" s="84"/>
      <c r="H17" s="84"/>
      <c r="I17" s="84"/>
      <c r="J17" s="84"/>
      <c r="K17" s="85"/>
      <c r="L17" s="45"/>
      <c r="M17" s="39"/>
      <c r="N17" s="39"/>
      <c r="O17" s="39"/>
      <c r="P17" s="39"/>
    </row>
    <row r="18" spans="1:16" ht="21.75" customHeight="1">
      <c r="A18" s="39"/>
      <c r="B18" s="44"/>
      <c r="C18" s="83"/>
      <c r="D18" s="81" t="s">
        <v>142</v>
      </c>
      <c r="E18" s="79" t="s">
        <v>149</v>
      </c>
      <c r="F18" s="84"/>
      <c r="G18" s="84"/>
      <c r="H18" s="84"/>
      <c r="I18" s="84"/>
      <c r="J18" s="84"/>
      <c r="K18" s="85"/>
      <c r="L18" s="45"/>
      <c r="M18" s="39"/>
      <c r="N18" s="39"/>
      <c r="O18" s="39"/>
      <c r="P18" s="39"/>
    </row>
    <row r="19" spans="1:16" ht="20.25" customHeight="1">
      <c r="A19" s="39"/>
      <c r="B19" s="44"/>
      <c r="C19" s="83"/>
      <c r="D19" s="81" t="s">
        <v>143</v>
      </c>
      <c r="E19" s="79" t="s">
        <v>149</v>
      </c>
      <c r="F19" s="84"/>
      <c r="G19" s="84"/>
      <c r="H19" s="84"/>
      <c r="I19" s="84"/>
      <c r="J19" s="84"/>
      <c r="K19" s="85"/>
      <c r="L19" s="45"/>
      <c r="M19" s="39"/>
      <c r="N19" s="39"/>
      <c r="O19" s="39"/>
      <c r="P19" s="39"/>
    </row>
    <row r="20" spans="1:16" ht="21.75" customHeight="1">
      <c r="A20" s="39"/>
      <c r="B20" s="44"/>
      <c r="C20" s="83"/>
      <c r="D20" s="81" t="s">
        <v>144</v>
      </c>
      <c r="E20" s="79" t="s">
        <v>149</v>
      </c>
      <c r="F20" s="84"/>
      <c r="G20" s="84"/>
      <c r="H20" s="84"/>
      <c r="I20" s="84"/>
      <c r="J20" s="84"/>
      <c r="K20" s="85"/>
      <c r="L20" s="45"/>
      <c r="M20" s="39"/>
      <c r="N20" s="39"/>
      <c r="O20" s="39"/>
      <c r="P20" s="39"/>
    </row>
    <row r="21" spans="1:16" ht="20.25" customHeight="1">
      <c r="A21" s="39"/>
      <c r="B21" s="44"/>
      <c r="C21" s="83">
        <v>3</v>
      </c>
      <c r="D21" s="82" t="s">
        <v>145</v>
      </c>
      <c r="E21" s="79" t="s">
        <v>149</v>
      </c>
      <c r="F21" s="84"/>
      <c r="G21" s="84"/>
      <c r="H21" s="84"/>
      <c r="I21" s="84"/>
      <c r="J21" s="84"/>
      <c r="K21" s="85"/>
      <c r="L21" s="45"/>
      <c r="M21" s="39"/>
      <c r="N21" s="39"/>
      <c r="O21" s="39"/>
      <c r="P21" s="39"/>
    </row>
    <row r="22" spans="1:16" ht="20.25" customHeight="1">
      <c r="A22" s="39"/>
      <c r="B22" s="44"/>
      <c r="C22" s="83"/>
      <c r="D22" s="82" t="s">
        <v>146</v>
      </c>
      <c r="E22" s="79" t="s">
        <v>149</v>
      </c>
      <c r="F22" s="84"/>
      <c r="G22" s="84"/>
      <c r="H22" s="84"/>
      <c r="I22" s="84"/>
      <c r="J22" s="84"/>
      <c r="K22" s="85"/>
      <c r="L22" s="45"/>
      <c r="M22" s="39"/>
      <c r="N22" s="39"/>
      <c r="O22" s="39"/>
      <c r="P22" s="39"/>
    </row>
    <row r="23" spans="1:16" ht="30.75" customHeight="1">
      <c r="A23" s="39"/>
      <c r="B23" s="44"/>
      <c r="C23" s="83">
        <v>4</v>
      </c>
      <c r="D23" s="82" t="s">
        <v>147</v>
      </c>
      <c r="E23" s="79" t="s">
        <v>150</v>
      </c>
      <c r="F23" s="84"/>
      <c r="G23" s="84"/>
      <c r="H23" s="84"/>
      <c r="I23" s="84"/>
      <c r="J23" s="84"/>
      <c r="K23" s="85"/>
      <c r="L23" s="45"/>
      <c r="M23" s="39"/>
      <c r="N23" s="39"/>
      <c r="O23" s="39"/>
      <c r="P23" s="39"/>
    </row>
    <row r="24" spans="1:16" ht="24" customHeight="1" thickBot="1">
      <c r="A24" s="39"/>
      <c r="B24" s="44"/>
      <c r="C24" s="134">
        <v>5</v>
      </c>
      <c r="D24" s="135" t="s">
        <v>148</v>
      </c>
      <c r="E24" s="136" t="s">
        <v>150</v>
      </c>
      <c r="F24" s="86"/>
      <c r="G24" s="86"/>
      <c r="H24" s="86"/>
      <c r="I24" s="86"/>
      <c r="J24" s="86"/>
      <c r="K24" s="87"/>
      <c r="L24" s="45"/>
      <c r="M24" s="39"/>
      <c r="N24" s="39"/>
      <c r="O24" s="39"/>
      <c r="P24" s="39"/>
    </row>
    <row r="25" spans="1:16" ht="45" customHeight="1" hidden="1" thickBot="1">
      <c r="A25" s="39"/>
      <c r="B25" s="44"/>
      <c r="C25" s="125">
        <v>6</v>
      </c>
      <c r="D25" s="137" t="s">
        <v>211</v>
      </c>
      <c r="E25" s="138" t="s">
        <v>223</v>
      </c>
      <c r="F25" s="139">
        <v>25.76</v>
      </c>
      <c r="G25" s="140">
        <v>40909</v>
      </c>
      <c r="H25" s="139" t="s">
        <v>204</v>
      </c>
      <c r="I25" s="141" t="s">
        <v>217</v>
      </c>
      <c r="J25" s="139" t="s">
        <v>212</v>
      </c>
      <c r="K25" s="142"/>
      <c r="L25" s="45"/>
      <c r="M25" s="39"/>
      <c r="N25" s="39"/>
      <c r="O25" s="39"/>
      <c r="P25" s="39"/>
    </row>
    <row r="26" spans="1:16" ht="4.5" customHeight="1">
      <c r="A26" s="39"/>
      <c r="B26" s="50"/>
      <c r="C26" s="74"/>
      <c r="D26" s="74"/>
      <c r="E26" s="74"/>
      <c r="F26" s="74"/>
      <c r="G26" s="74"/>
      <c r="H26" s="74"/>
      <c r="I26" s="74"/>
      <c r="J26" s="74"/>
      <c r="K26" s="74"/>
      <c r="L26" s="64"/>
      <c r="M26" s="39"/>
      <c r="N26" s="39"/>
      <c r="O26" s="39"/>
      <c r="P26" s="39"/>
    </row>
    <row r="27" spans="2:16" ht="3" customHeight="1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2:16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2:16" ht="12.7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2:16" ht="12.7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2:16" ht="12.7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</sheetData>
  <sheetProtection password="C611" sheet="1" objects="1" scenarios="1" selectLockedCells="1" selectUnlockedCells="1"/>
  <mergeCells count="1">
    <mergeCell ref="C3:K3"/>
  </mergeCells>
  <printOptions/>
  <pageMargins left="0.17" right="0.16" top="0.34" bottom="0.55" header="0.28" footer="0.5"/>
  <pageSetup horizontalDpi="600" verticalDpi="600" orientation="landscape" paperSize="9" scale="93" r:id="rId1"/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Гуськов</cp:lastModifiedBy>
  <cp:lastPrinted>2014-02-20T06:12:37Z</cp:lastPrinted>
  <dcterms:created xsi:type="dcterms:W3CDTF">1996-10-08T23:32:33Z</dcterms:created>
  <dcterms:modified xsi:type="dcterms:W3CDTF">2014-02-20T11:19:27Z</dcterms:modified>
  <cp:category/>
  <cp:version/>
  <cp:contentType/>
  <cp:contentStatus/>
</cp:coreProperties>
</file>